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30" activeTab="0"/>
  </bookViews>
  <sheets>
    <sheet name="201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<sst xmlns="http://schemas.openxmlformats.org/spreadsheetml/2006/main" count="55" uniqueCount="48">
  <si>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LAPS</t>
  </si>
  <si>
    <t>LAPS/LESSONS</t>
  </si>
  <si>
    <t>/week</t>
  </si>
  <si>
    <t xml:space="preserve"> training</t>
  </si>
  <si>
    <t>Aquatics Supervisor</t>
  </si>
  <si>
    <t># Staff</t>
  </si>
  <si>
    <t>Hours/day</t>
  </si>
  <si>
    <t>Days/week</t>
  </si>
  <si>
    <t>Shift Hours</t>
  </si>
  <si>
    <t>10:48am - 4: 48pm</t>
  </si>
  <si>
    <t>5:48pm - 8:18pm</t>
  </si>
  <si>
    <t>Total Cost</t>
  </si>
  <si>
    <t>OPEN SWIM</t>
  </si>
  <si>
    <r>
      <rPr>
        <b/>
        <u val="single"/>
        <sz val="10"/>
        <rFont val="Arial"/>
        <family val="2"/>
      </rPr>
      <t>*Cost/hour</t>
    </r>
    <r>
      <rPr>
        <u val="single"/>
        <sz val="10"/>
        <rFont val="Arial"/>
        <family val="2"/>
      </rPr>
      <t>, this is an estimate due to the varying rates within the same position description</t>
    </r>
  </si>
  <si>
    <t>LAPS:</t>
  </si>
  <si>
    <t>OPEN SWIM:</t>
  </si>
  <si>
    <t>x 14</t>
  </si>
  <si>
    <t>weeks/approx</t>
  </si>
  <si>
    <t>Fringe and administration rates</t>
  </si>
  <si>
    <t>Total hours per week</t>
  </si>
  <si>
    <t>PM OPEN SWIM (T &amp; TH)</t>
  </si>
  <si>
    <t>NIGHTS</t>
  </si>
  <si>
    <t>6:20pm-8:48pm</t>
  </si>
  <si>
    <t>7:48am-9am</t>
  </si>
  <si>
    <t>TOTS</t>
  </si>
  <si>
    <t>8:48am - 11:am</t>
  </si>
  <si>
    <t>OPEN</t>
  </si>
  <si>
    <t>4:48pm - 8:18pm</t>
  </si>
  <si>
    <t>MON &amp; WED PM LESSONS</t>
  </si>
  <si>
    <t>FRIDAY</t>
  </si>
  <si>
    <t>LAPS ONLY</t>
  </si>
  <si>
    <t>SAT</t>
  </si>
  <si>
    <t>9:48am -6:18pm</t>
  </si>
  <si>
    <t>SUN</t>
  </si>
  <si>
    <t>9:48am -8:18pm</t>
  </si>
  <si>
    <t>8:48am-11am</t>
  </si>
  <si>
    <t>10:48am-6:18pm</t>
  </si>
  <si>
    <t>Cost/hour*</t>
  </si>
  <si>
    <t>MON-THURS</t>
  </si>
  <si>
    <t>5:18am-9am</t>
  </si>
  <si>
    <t>4:18pm -6:48pm</t>
  </si>
  <si>
    <t>7:48am - 10am</t>
  </si>
  <si>
    <t>6 PM RENTALS &amp; 6 MEMBER</t>
  </si>
  <si>
    <t xml:space="preserve"> lifeguard uniforms</t>
  </si>
  <si>
    <t xml:space="preserve">This is an estimate and will change with programming, attendance, rentals and rate changes etc.  </t>
  </si>
  <si>
    <t>5:18am -8a</t>
  </si>
  <si>
    <t>1 head guard at $14.90/hour, and 1 lifeguard at $11.40/hour</t>
  </si>
  <si>
    <t>1 head guard at $14.90/hour, 1 asst head guard at $12.65/hour, and 12 lifeguards at $11/hour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</si>
</sst>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9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6.421875" style="3" customWidth="1"/>
    <col min="2" max="2" width="9.421875" style="3" bestFit="1" customWidth="1"/>
    <col min="3" max="3" width="10.140625" style="3" bestFit="1" customWidth="1"/>
    <col min="4" max="4" width="9.421875" style="3" bestFit="1" customWidth="1"/>
    <col min="5" max="5" width="10.28125" style="3" customWidth="1"/>
    <col min="6" max="6" width="9.7109375" style="3" bestFit="1" customWidth="1"/>
    <col min="7" max="7" width="20.00390625" style="3" customWidth="1"/>
    <col min="8" max="8" width="9.140625" style="3" customWidth="1"/>
    <col min="9" max="9" width="13.421875" style="3" bestFit="1" customWidth="1"/>
    <col min="10" max="10" width="9.140625" style="1" customWidth="1"/>
    <col min="11" max="16384" width="9.140625" style="3" customWidth="1"/>
  </cols>
  <sheetData>
    <row r="1" spans="2:10" s="4" customFormat="1" ht="38.25">
      <c r="B1" s="18" t="s">
        <v>5</v>
      </c>
      <c r="C1" s="18" t="s">
        <v>7</v>
      </c>
      <c r="D1" s="18" t="s">
        <v>6</v>
      </c>
      <c r="E1" s="19" t="s">
        <v>19</v>
      </c>
      <c r="F1" s="18" t="s">
        <v>37</v>
      </c>
      <c r="G1" s="18" t="s">
        <v>8</v>
      </c>
      <c r="H1" s="18"/>
      <c r="I1" s="20" t="s">
        <v>11</v>
      </c>
      <c r="J1" s="7"/>
    </row>
    <row r="2" spans="1:9" ht="12.75">
      <c r="A2" s="6" t="s">
        <v>38</v>
      </c>
      <c r="I2" s="11"/>
    </row>
    <row r="3" spans="1:9" ht="12.75">
      <c r="A3" s="1" t="s">
        <v>0</v>
      </c>
      <c r="B3" s="3">
        <v>2</v>
      </c>
      <c r="C3" s="3">
        <v>4</v>
      </c>
      <c r="D3" s="31">
        <v>2.5</v>
      </c>
      <c r="E3" s="3">
        <f aca="true" t="shared" si="0" ref="E3:E9">B3*C3*D3</f>
        <v>20</v>
      </c>
      <c r="F3" s="5">
        <v>26.5</v>
      </c>
      <c r="G3" s="31" t="s">
        <v>45</v>
      </c>
      <c r="I3" s="8">
        <f aca="true" t="shared" si="1" ref="I3:I14">D3*F3*C3</f>
        <v>265</v>
      </c>
    </row>
    <row r="4" spans="1:9" ht="12.75">
      <c r="A4" s="1" t="s">
        <v>1</v>
      </c>
      <c r="B4" s="3">
        <v>3</v>
      </c>
      <c r="C4" s="3">
        <v>4</v>
      </c>
      <c r="D4" s="31">
        <v>1.2</v>
      </c>
      <c r="E4" s="3">
        <f t="shared" si="0"/>
        <v>14.399999999999999</v>
      </c>
      <c r="F4" s="5">
        <v>36.5</v>
      </c>
      <c r="G4" s="31" t="s">
        <v>23</v>
      </c>
      <c r="I4" s="8">
        <f t="shared" si="1"/>
        <v>175.2</v>
      </c>
    </row>
    <row r="5" spans="1:9" ht="12.75">
      <c r="A5" s="1" t="s">
        <v>24</v>
      </c>
      <c r="B5" s="3">
        <v>5</v>
      </c>
      <c r="C5" s="3">
        <v>4</v>
      </c>
      <c r="D5" s="31">
        <v>2.2</v>
      </c>
      <c r="E5" s="3">
        <f t="shared" si="0"/>
        <v>44</v>
      </c>
      <c r="F5" s="5">
        <v>58.5</v>
      </c>
      <c r="G5" s="31" t="s">
        <v>25</v>
      </c>
      <c r="I5" s="8">
        <f t="shared" si="1"/>
        <v>514.8000000000001</v>
      </c>
    </row>
    <row r="6" spans="1:9" ht="12.75">
      <c r="A6" s="12" t="s">
        <v>26</v>
      </c>
      <c r="B6" s="3">
        <v>14</v>
      </c>
      <c r="C6" s="3">
        <v>4</v>
      </c>
      <c r="D6" s="31">
        <v>6</v>
      </c>
      <c r="E6" s="3">
        <f t="shared" si="0"/>
        <v>336</v>
      </c>
      <c r="F6" s="5">
        <v>164</v>
      </c>
      <c r="G6" s="31" t="s">
        <v>9</v>
      </c>
      <c r="I6" s="8">
        <f t="shared" si="1"/>
        <v>3936</v>
      </c>
    </row>
    <row r="7" spans="1:9" ht="12.75">
      <c r="A7" s="1" t="s">
        <v>0</v>
      </c>
      <c r="B7" s="3">
        <v>2</v>
      </c>
      <c r="C7" s="3">
        <v>2</v>
      </c>
      <c r="D7" s="31">
        <v>3.5</v>
      </c>
      <c r="E7" s="3">
        <f t="shared" si="0"/>
        <v>14</v>
      </c>
      <c r="F7" s="5">
        <v>26.5</v>
      </c>
      <c r="G7" s="31" t="s">
        <v>27</v>
      </c>
      <c r="I7" s="8">
        <f t="shared" si="1"/>
        <v>185.5</v>
      </c>
    </row>
    <row r="8" spans="1:9" ht="12.75">
      <c r="A8" s="12" t="s">
        <v>20</v>
      </c>
      <c r="B8" s="3">
        <v>12</v>
      </c>
      <c r="C8" s="3">
        <v>2</v>
      </c>
      <c r="D8" s="31">
        <v>2.5</v>
      </c>
      <c r="E8" s="3">
        <f t="shared" si="0"/>
        <v>60</v>
      </c>
      <c r="F8" s="5">
        <v>147.5</v>
      </c>
      <c r="G8" s="31" t="s">
        <v>10</v>
      </c>
      <c r="I8" s="8">
        <f t="shared" si="1"/>
        <v>737.5</v>
      </c>
    </row>
    <row r="9" spans="1:9" ht="12.75">
      <c r="A9" s="1" t="s">
        <v>28</v>
      </c>
      <c r="B9" s="3">
        <v>3</v>
      </c>
      <c r="C9" s="3">
        <v>2</v>
      </c>
      <c r="D9" s="31">
        <v>2.5</v>
      </c>
      <c r="E9" s="3">
        <f t="shared" si="0"/>
        <v>15</v>
      </c>
      <c r="F9" s="5">
        <v>36.5</v>
      </c>
      <c r="G9" s="31" t="s">
        <v>40</v>
      </c>
      <c r="I9" s="8">
        <f>D9*F9*C9</f>
        <v>182.5</v>
      </c>
    </row>
    <row r="10" spans="1:9" ht="12.75">
      <c r="A10" s="1"/>
      <c r="D10" s="31"/>
      <c r="F10" s="5"/>
      <c r="G10" s="31"/>
      <c r="I10" s="8"/>
    </row>
    <row r="11" spans="1:9" ht="12.75">
      <c r="A11" s="6" t="s">
        <v>29</v>
      </c>
      <c r="D11" s="31"/>
      <c r="F11" s="5"/>
      <c r="G11" s="31"/>
      <c r="I11" s="8"/>
    </row>
    <row r="12" spans="1:9" ht="12.75">
      <c r="A12" s="12" t="s">
        <v>30</v>
      </c>
      <c r="B12" s="3">
        <v>2</v>
      </c>
      <c r="C12" s="3">
        <v>1</v>
      </c>
      <c r="D12" s="31">
        <v>3.7</v>
      </c>
      <c r="F12" s="5">
        <v>26.5</v>
      </c>
      <c r="G12" s="32" t="s">
        <v>39</v>
      </c>
      <c r="I12" s="8">
        <f t="shared" si="1"/>
        <v>98.05000000000001</v>
      </c>
    </row>
    <row r="13" spans="1:9" ht="12.75">
      <c r="A13" s="12" t="s">
        <v>24</v>
      </c>
      <c r="B13" s="3">
        <v>5</v>
      </c>
      <c r="C13" s="3">
        <v>1</v>
      </c>
      <c r="D13" s="31">
        <v>2.2</v>
      </c>
      <c r="F13" s="5">
        <v>58.5</v>
      </c>
      <c r="G13" s="32" t="s">
        <v>35</v>
      </c>
      <c r="I13" s="8">
        <f t="shared" si="1"/>
        <v>128.70000000000002</v>
      </c>
    </row>
    <row r="14" spans="1:9" ht="12.75">
      <c r="A14" s="12" t="s">
        <v>12</v>
      </c>
      <c r="B14" s="3">
        <v>14</v>
      </c>
      <c r="C14" s="3">
        <v>1</v>
      </c>
      <c r="D14" s="31">
        <v>7.5</v>
      </c>
      <c r="F14" s="5">
        <v>164</v>
      </c>
      <c r="G14" s="32" t="s">
        <v>36</v>
      </c>
      <c r="I14" s="8">
        <f t="shared" si="1"/>
        <v>1230</v>
      </c>
    </row>
    <row r="15" spans="1:9" ht="12.75">
      <c r="A15" s="12"/>
      <c r="D15" s="31"/>
      <c r="F15" s="5"/>
      <c r="G15" s="32"/>
      <c r="I15" s="8"/>
    </row>
    <row r="16" spans="1:9" ht="12.75">
      <c r="A16" s="6" t="s">
        <v>31</v>
      </c>
      <c r="D16" s="31"/>
      <c r="F16" s="5"/>
      <c r="G16" s="31"/>
      <c r="I16" s="8"/>
    </row>
    <row r="17" spans="1:9" ht="12.75">
      <c r="A17" s="1" t="s">
        <v>0</v>
      </c>
      <c r="B17" s="3">
        <v>2</v>
      </c>
      <c r="C17" s="3">
        <v>1</v>
      </c>
      <c r="D17" s="31">
        <v>2.2</v>
      </c>
      <c r="E17" s="3">
        <f>B17*C17*D17</f>
        <v>4.4</v>
      </c>
      <c r="F17" s="5">
        <v>25.5</v>
      </c>
      <c r="G17" s="32" t="s">
        <v>41</v>
      </c>
      <c r="I17" s="8">
        <f>D17*F17*C17</f>
        <v>56.1</v>
      </c>
    </row>
    <row r="18" spans="1:9" ht="12.75">
      <c r="A18" s="12" t="s">
        <v>12</v>
      </c>
      <c r="B18" s="3">
        <v>14</v>
      </c>
      <c r="C18" s="3">
        <v>1</v>
      </c>
      <c r="D18" s="3">
        <v>8.5</v>
      </c>
      <c r="E18" s="3">
        <f>B18*C18*D18</f>
        <v>119</v>
      </c>
      <c r="F18" s="5">
        <v>164</v>
      </c>
      <c r="G18" s="17" t="s">
        <v>32</v>
      </c>
      <c r="I18" s="8">
        <f>D18*F18*C18</f>
        <v>1394</v>
      </c>
    </row>
    <row r="19" spans="1:9" ht="12.75">
      <c r="A19" s="12"/>
      <c r="F19" s="5"/>
      <c r="G19" s="17"/>
      <c r="I19" s="8"/>
    </row>
    <row r="20" spans="1:9" ht="12.75">
      <c r="A20" s="6" t="s">
        <v>33</v>
      </c>
      <c r="F20" s="5"/>
      <c r="I20" s="8"/>
    </row>
    <row r="21" spans="1:9" ht="12.75">
      <c r="A21" s="1" t="s">
        <v>0</v>
      </c>
      <c r="B21" s="3">
        <v>2</v>
      </c>
      <c r="C21" s="3">
        <v>1</v>
      </c>
      <c r="D21" s="22">
        <v>2.2</v>
      </c>
      <c r="E21" s="3">
        <f>B21*C21*D21</f>
        <v>4.4</v>
      </c>
      <c r="F21" s="5">
        <v>25.5</v>
      </c>
      <c r="G21" s="23" t="s">
        <v>41</v>
      </c>
      <c r="I21" s="8">
        <f>D21*F21*C21</f>
        <v>56.1</v>
      </c>
    </row>
    <row r="22" spans="1:9" ht="12.75">
      <c r="A22" s="12" t="s">
        <v>12</v>
      </c>
      <c r="B22" s="3">
        <v>14</v>
      </c>
      <c r="C22" s="3">
        <v>1</v>
      </c>
      <c r="D22" s="3">
        <v>10.5</v>
      </c>
      <c r="E22" s="3">
        <f>B22*C22*D22</f>
        <v>147</v>
      </c>
      <c r="F22" s="5">
        <v>164</v>
      </c>
      <c r="G22" s="17" t="s">
        <v>34</v>
      </c>
      <c r="I22" s="8">
        <f>D22*F22*C22</f>
        <v>1722</v>
      </c>
    </row>
    <row r="23" spans="1:9" ht="12.75">
      <c r="A23" s="12"/>
      <c r="F23" s="5"/>
      <c r="G23" s="17"/>
      <c r="I23" s="8"/>
    </row>
    <row r="24" spans="1:254" ht="12.75">
      <c r="A24" s="1" t="s">
        <v>4</v>
      </c>
      <c r="B24" s="3">
        <v>1</v>
      </c>
      <c r="C24" s="3">
        <v>7</v>
      </c>
      <c r="D24" s="3">
        <v>1</v>
      </c>
      <c r="E24" s="3">
        <f>B24*C24*D24</f>
        <v>7</v>
      </c>
      <c r="F24" s="5">
        <v>20.71</v>
      </c>
      <c r="I24" s="8">
        <f>D24*F24*C24</f>
        <v>144.97</v>
      </c>
      <c r="N24" s="5"/>
      <c r="Q24" s="5"/>
      <c r="V24" s="5"/>
      <c r="Y24" s="5"/>
      <c r="AD24" s="5"/>
      <c r="AG24" s="5"/>
      <c r="AL24" s="5"/>
      <c r="AO24" s="5"/>
      <c r="AT24" s="5"/>
      <c r="AW24" s="5"/>
      <c r="BB24" s="5"/>
      <c r="BE24" s="5"/>
      <c r="BJ24" s="5"/>
      <c r="BM24" s="5"/>
      <c r="BR24" s="5"/>
      <c r="BU24" s="5"/>
      <c r="BZ24" s="5"/>
      <c r="CC24" s="5"/>
      <c r="CH24" s="5"/>
      <c r="CK24" s="5"/>
      <c r="CP24" s="5"/>
      <c r="CS24" s="5"/>
      <c r="CX24" s="5"/>
      <c r="DA24" s="5"/>
      <c r="DF24" s="5"/>
      <c r="DI24" s="5"/>
      <c r="DN24" s="5"/>
      <c r="DQ24" s="5"/>
      <c r="DV24" s="5"/>
      <c r="DY24" s="5"/>
      <c r="ED24" s="5"/>
      <c r="EG24" s="5"/>
      <c r="EL24" s="5"/>
      <c r="EO24" s="5"/>
      <c r="ET24" s="5"/>
      <c r="EW24" s="5"/>
      <c r="FB24" s="5"/>
      <c r="FE24" s="5"/>
      <c r="FJ24" s="5"/>
      <c r="FM24" s="5"/>
      <c r="FR24" s="5"/>
      <c r="FU24" s="5"/>
      <c r="FZ24" s="5"/>
      <c r="GC24" s="5"/>
      <c r="GH24" s="5"/>
      <c r="GK24" s="5"/>
      <c r="GP24" s="5"/>
      <c r="GS24" s="5"/>
      <c r="GX24" s="5"/>
      <c r="HA24" s="5"/>
      <c r="HF24" s="5"/>
      <c r="HI24" s="5"/>
      <c r="HN24" s="5"/>
      <c r="HQ24" s="5"/>
      <c r="HV24" s="5"/>
      <c r="HY24" s="5"/>
      <c r="ID24" s="5"/>
      <c r="IG24" s="5"/>
      <c r="IL24" s="5"/>
      <c r="IO24" s="5"/>
      <c r="IT24" s="5"/>
    </row>
    <row r="25" spans="1:254" ht="12.75">
      <c r="A25" s="1"/>
      <c r="F25" s="5"/>
      <c r="I25" s="8"/>
      <c r="N25" s="5"/>
      <c r="Q25" s="5"/>
      <c r="V25" s="5"/>
      <c r="Y25" s="5"/>
      <c r="AD25" s="5"/>
      <c r="AG25" s="5"/>
      <c r="AL25" s="5"/>
      <c r="AO25" s="5"/>
      <c r="AT25" s="5"/>
      <c r="AW25" s="5"/>
      <c r="BB25" s="5"/>
      <c r="BE25" s="5"/>
      <c r="BJ25" s="5"/>
      <c r="BM25" s="5"/>
      <c r="BR25" s="5"/>
      <c r="BU25" s="5"/>
      <c r="BZ25" s="5"/>
      <c r="CC25" s="5"/>
      <c r="CH25" s="5"/>
      <c r="CK25" s="5"/>
      <c r="CP25" s="5"/>
      <c r="CS25" s="5"/>
      <c r="CX25" s="5"/>
      <c r="DA25" s="5"/>
      <c r="DF25" s="5"/>
      <c r="DI25" s="5"/>
      <c r="DN25" s="5"/>
      <c r="DQ25" s="5"/>
      <c r="DV25" s="5"/>
      <c r="DY25" s="5"/>
      <c r="ED25" s="5"/>
      <c r="EG25" s="5"/>
      <c r="EL25" s="5"/>
      <c r="EO25" s="5"/>
      <c r="ET25" s="5"/>
      <c r="EW25" s="5"/>
      <c r="FB25" s="5"/>
      <c r="FE25" s="5"/>
      <c r="FJ25" s="5"/>
      <c r="FM25" s="5"/>
      <c r="FR25" s="5"/>
      <c r="FU25" s="5"/>
      <c r="FZ25" s="5"/>
      <c r="GC25" s="5"/>
      <c r="GH25" s="5"/>
      <c r="GK25" s="5"/>
      <c r="GP25" s="5"/>
      <c r="GS25" s="5"/>
      <c r="GX25" s="5"/>
      <c r="HA25" s="5"/>
      <c r="HF25" s="5"/>
      <c r="HI25" s="5"/>
      <c r="HN25" s="5"/>
      <c r="HQ25" s="5"/>
      <c r="HV25" s="5"/>
      <c r="HY25" s="5"/>
      <c r="ID25" s="5"/>
      <c r="IG25" s="5"/>
      <c r="IL25" s="5"/>
      <c r="IO25" s="5"/>
      <c r="IT25" s="5"/>
    </row>
    <row r="26" spans="1:254" ht="12.75">
      <c r="A26" s="21" t="s">
        <v>42</v>
      </c>
      <c r="B26" s="3">
        <v>12</v>
      </c>
      <c r="C26" s="3">
        <v>1</v>
      </c>
      <c r="D26" s="3">
        <v>2.5</v>
      </c>
      <c r="E26" s="3">
        <f>B26*C26*D26</f>
        <v>30</v>
      </c>
      <c r="F26" s="5">
        <v>147.5</v>
      </c>
      <c r="G26" s="3" t="s">
        <v>22</v>
      </c>
      <c r="I26" s="8">
        <f>D26*F26*C26</f>
        <v>368.75</v>
      </c>
      <c r="N26" s="5"/>
      <c r="Q26" s="5"/>
      <c r="V26" s="5"/>
      <c r="Y26" s="5"/>
      <c r="AD26" s="5"/>
      <c r="AG26" s="5"/>
      <c r="AL26" s="5"/>
      <c r="AO26" s="5"/>
      <c r="AT26" s="5"/>
      <c r="AW26" s="5"/>
      <c r="BB26" s="5"/>
      <c r="BE26" s="5"/>
      <c r="BJ26" s="5"/>
      <c r="BM26" s="5"/>
      <c r="BR26" s="5"/>
      <c r="BU26" s="5"/>
      <c r="BZ26" s="5"/>
      <c r="CC26" s="5"/>
      <c r="CH26" s="5"/>
      <c r="CK26" s="5"/>
      <c r="CP26" s="5"/>
      <c r="CS26" s="5"/>
      <c r="CX26" s="5"/>
      <c r="DA26" s="5"/>
      <c r="DF26" s="5"/>
      <c r="DI26" s="5"/>
      <c r="DN26" s="5"/>
      <c r="DQ26" s="5"/>
      <c r="DV26" s="5"/>
      <c r="DY26" s="5"/>
      <c r="ED26" s="5"/>
      <c r="EG26" s="5"/>
      <c r="EL26" s="5"/>
      <c r="EO26" s="5"/>
      <c r="ET26" s="5"/>
      <c r="EW26" s="5"/>
      <c r="FB26" s="5"/>
      <c r="FE26" s="5"/>
      <c r="FJ26" s="5"/>
      <c r="FM26" s="5"/>
      <c r="FR26" s="5"/>
      <c r="FU26" s="5"/>
      <c r="FZ26" s="5"/>
      <c r="GC26" s="5"/>
      <c r="GH26" s="5"/>
      <c r="GK26" s="5"/>
      <c r="GP26" s="5"/>
      <c r="GS26" s="5"/>
      <c r="GX26" s="5"/>
      <c r="HA26" s="5"/>
      <c r="HF26" s="5"/>
      <c r="HI26" s="5"/>
      <c r="HN26" s="5"/>
      <c r="HQ26" s="5"/>
      <c r="HV26" s="5"/>
      <c r="HY26" s="5"/>
      <c r="ID26" s="5"/>
      <c r="IG26" s="5"/>
      <c r="IL26" s="5"/>
      <c r="IO26" s="5"/>
      <c r="IT26" s="5"/>
    </row>
    <row r="27" spans="1:254" ht="12.75">
      <c r="A27" s="21" t="s">
        <v>21</v>
      </c>
      <c r="F27" s="5"/>
      <c r="I27" s="8"/>
      <c r="N27" s="5"/>
      <c r="Q27" s="5"/>
      <c r="V27" s="5"/>
      <c r="Y27" s="5"/>
      <c r="AD27" s="5"/>
      <c r="AG27" s="5"/>
      <c r="AL27" s="5"/>
      <c r="AO27" s="5"/>
      <c r="AT27" s="5"/>
      <c r="AW27" s="5"/>
      <c r="BB27" s="5"/>
      <c r="BE27" s="5"/>
      <c r="BJ27" s="5"/>
      <c r="BM27" s="5"/>
      <c r="BR27" s="5"/>
      <c r="BU27" s="5"/>
      <c r="BZ27" s="5"/>
      <c r="CC27" s="5"/>
      <c r="CH27" s="5"/>
      <c r="CK27" s="5"/>
      <c r="CP27" s="5"/>
      <c r="CS27" s="5"/>
      <c r="CX27" s="5"/>
      <c r="DA27" s="5"/>
      <c r="DF27" s="5"/>
      <c r="DI27" s="5"/>
      <c r="DN27" s="5"/>
      <c r="DQ27" s="5"/>
      <c r="DV27" s="5"/>
      <c r="DY27" s="5"/>
      <c r="ED27" s="5"/>
      <c r="EG27" s="5"/>
      <c r="EL27" s="5"/>
      <c r="EO27" s="5"/>
      <c r="ET27" s="5"/>
      <c r="EW27" s="5"/>
      <c r="FB27" s="5"/>
      <c r="FE27" s="5"/>
      <c r="FJ27" s="5"/>
      <c r="FM27" s="5"/>
      <c r="FR27" s="5"/>
      <c r="FU27" s="5"/>
      <c r="FZ27" s="5"/>
      <c r="GC27" s="5"/>
      <c r="GH27" s="5"/>
      <c r="GK27" s="5"/>
      <c r="GP27" s="5"/>
      <c r="GS27" s="5"/>
      <c r="GX27" s="5"/>
      <c r="HA27" s="5"/>
      <c r="HF27" s="5"/>
      <c r="HI27" s="5"/>
      <c r="HN27" s="5"/>
      <c r="HQ27" s="5"/>
      <c r="HV27" s="5"/>
      <c r="HY27" s="5"/>
      <c r="ID27" s="5"/>
      <c r="IG27" s="5"/>
      <c r="IL27" s="5"/>
      <c r="IO27" s="5"/>
      <c r="IT27" s="5"/>
    </row>
    <row r="28" ht="12.75">
      <c r="I28" s="11"/>
    </row>
    <row r="29" spans="5:10" ht="12.75">
      <c r="E29" s="11"/>
      <c r="I29" s="5">
        <f>SUM(I3:I28)</f>
        <v>11195.17</v>
      </c>
      <c r="J29" s="1" t="s">
        <v>2</v>
      </c>
    </row>
    <row r="30" spans="5:10" ht="12.75">
      <c r="E30" s="15"/>
      <c r="I30" s="13">
        <v>0.1</v>
      </c>
      <c r="J30" s="1" t="s">
        <v>3</v>
      </c>
    </row>
    <row r="31" spans="5:9" ht="12.75">
      <c r="E31" s="11"/>
      <c r="I31" s="8">
        <f>I29*1.1</f>
        <v>12314.687000000002</v>
      </c>
    </row>
    <row r="32" spans="5:10" ht="12.75">
      <c r="E32" s="11"/>
      <c r="I32" s="2" t="s">
        <v>16</v>
      </c>
      <c r="J32" s="12" t="s">
        <v>17</v>
      </c>
    </row>
    <row r="33" spans="5:9" ht="12.75">
      <c r="E33" s="11"/>
      <c r="I33" s="9">
        <f>I31*14</f>
        <v>172405.61800000002</v>
      </c>
    </row>
    <row r="34" spans="9:10" ht="12.75">
      <c r="I34" s="10">
        <v>0.125</v>
      </c>
      <c r="J34" s="1" t="s">
        <v>18</v>
      </c>
    </row>
    <row r="35" ht="12.75">
      <c r="I35" s="8">
        <f>I33*(1+I34)</f>
        <v>193956.32025000002</v>
      </c>
    </row>
    <row r="36" spans="6:10" ht="12.75">
      <c r="F36" s="5"/>
      <c r="I36" s="24">
        <v>500</v>
      </c>
      <c r="J36" s="14" t="s">
        <v>43</v>
      </c>
    </row>
    <row r="37" spans="1:10" ht="12.75">
      <c r="A37" s="17"/>
      <c r="I37" s="16">
        <f>SUM(I35-I36)</f>
        <v>193456.32025000002</v>
      </c>
      <c r="J37" s="14"/>
    </row>
    <row r="38" ht="12.75">
      <c r="I38" s="5"/>
    </row>
    <row r="39" ht="12.75">
      <c r="I39" s="8"/>
    </row>
    <row r="40" ht="12.75">
      <c r="I40" s="5"/>
    </row>
    <row r="41" spans="1:9" ht="15.75">
      <c r="A41" s="25" t="s">
        <v>44</v>
      </c>
      <c r="B41" s="26"/>
      <c r="C41" s="27"/>
      <c r="D41" s="26"/>
      <c r="E41" s="26"/>
      <c r="F41" s="26"/>
      <c r="G41" s="26"/>
      <c r="H41" s="27"/>
      <c r="I41" s="5"/>
    </row>
    <row r="42" spans="1:9" ht="12.75" customHeight="1">
      <c r="A42" s="25"/>
      <c r="B42" s="28"/>
      <c r="C42" s="27"/>
      <c r="D42" s="28"/>
      <c r="E42" s="28"/>
      <c r="F42" s="28"/>
      <c r="G42" s="28"/>
      <c r="H42" s="27"/>
      <c r="I42" s="5"/>
    </row>
    <row r="43" spans="1:9" ht="12.75">
      <c r="A43" s="29" t="s">
        <v>13</v>
      </c>
      <c r="B43" s="28"/>
      <c r="C43" s="27"/>
      <c r="D43" s="28"/>
      <c r="E43" s="28"/>
      <c r="F43" s="28"/>
      <c r="G43" s="28"/>
      <c r="H43" s="27"/>
      <c r="I43" s="5"/>
    </row>
    <row r="44" spans="1:8" ht="12.75">
      <c r="A44" s="30" t="s">
        <v>14</v>
      </c>
      <c r="B44" s="30" t="s">
        <v>46</v>
      </c>
      <c r="C44" s="27"/>
      <c r="D44" s="28"/>
      <c r="E44" s="28"/>
      <c r="F44" s="28"/>
      <c r="G44" s="28"/>
      <c r="H44" s="27"/>
    </row>
    <row r="45" spans="1:8" ht="12.75">
      <c r="A45" s="30" t="s">
        <v>15</v>
      </c>
      <c r="B45" s="30" t="s">
        <v>47</v>
      </c>
      <c r="C45" s="27"/>
      <c r="D45" s="28"/>
      <c r="E45" s="28"/>
      <c r="F45" s="28"/>
      <c r="G45" s="28"/>
      <c r="H45" s="27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Suzanne Carter</cp:lastModifiedBy>
  <cp:lastPrinted>2012-02-08T19:36:51Z</cp:lastPrinted>
  <dcterms:created xsi:type="dcterms:W3CDTF">2011-02-23T15:58:43Z</dcterms:created>
  <dcterms:modified xsi:type="dcterms:W3CDTF">2014-02-17T14:36:16Z</dcterms:modified>
  <cp:category/>
  <cp:version/>
  <cp:contentType/>
  <cp:contentStatus/>
</cp:coreProperties>
</file>