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With Budget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<sst xmlns="http://schemas.openxmlformats.org/spreadsheetml/2006/main" count="25" uniqueCount="24">
  <si>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Total Revenue</t>
  </si>
  <si>
    <t>Expenditures</t>
  </si>
  <si>
    <t>Personnel Services</t>
  </si>
  <si>
    <t>Fringe Benefits</t>
  </si>
  <si>
    <t>Contractual Services</t>
  </si>
  <si>
    <t>Internal Service Charges</t>
  </si>
  <si>
    <t>Commodities</t>
  </si>
  <si>
    <t>Capital Outlay</t>
  </si>
  <si>
    <t>Other Expenditures</t>
  </si>
  <si>
    <t>Total Expenditures</t>
  </si>
  <si>
    <t>Abatements</t>
  </si>
  <si>
    <t>Net Expenditures</t>
  </si>
  <si>
    <t>Revenues Less Expenditures</t>
  </si>
  <si>
    <t>OCTOBER 2017</t>
  </si>
  <si>
    <t>SEPTEMER 2017</t>
  </si>
  <si>
    <t>AUGUST 2017</t>
  </si>
  <si>
    <t>JULY 2017</t>
  </si>
  <si>
    <t>JUNE 2017</t>
  </si>
  <si>
    <t>MAY 2017</t>
  </si>
  <si>
    <t>APRIL 2017</t>
  </si>
  <si>
    <t>MARCH 2017</t>
  </si>
  <si>
    <t>Adjusted Budget</t>
  </si>
  <si>
    <t>MILWAUKEE COUNTY SHERIFF'S OFFICE FINANCIAL PROJECTIONS MARCH 2017 THROUGH OCTOBER 2017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</si>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</sst>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0" fillId="2" borderId="0" xfId="0" applyFill="1"/>
    <xf numFmtId="164" fontId="0" fillId="0" borderId="0" xfId="16" applyNumberFormat="1" applyFont="1"/>
    <xf numFmtId="164" fontId="0" fillId="2" borderId="0" xfId="16" applyNumberFormat="1" applyFont="1" applyFill="1"/>
    <xf numFmtId="164" fontId="0" fillId="0" borderId="0" xfId="16" applyNumberFormat="1" applyFont="1" applyFill="1"/>
    <xf numFmtId="164" fontId="0" fillId="0" borderId="1" xfId="16" applyNumberFormat="1" applyFont="1" applyBorder="1"/>
    <xf numFmtId="164" fontId="0" fillId="2" borderId="1" xfId="16" applyNumberFormat="1" applyFont="1" applyFill="1" applyBorder="1"/>
    <xf numFmtId="0" fontId="0" fillId="0" borderId="0" xfId="0" applyFill="1"/>
    <xf numFmtId="164" fontId="0" fillId="2" borderId="2" xfId="16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" fontId="0" fillId="0" borderId="3" xfId="0" applyNumberFormat="1" applyBorder="1" applyAlignment="1" quotePrefix="1">
      <alignment horizontal="center"/>
    </xf>
    <xf numFmtId="0" fontId="0" fillId="2" borderId="3" xfId="0" applyFill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0" fillId="0" borderId="0" xfId="0" applyAlignment="1">
      <alignment/>
    </xf>
    <xf numFmtId="0" fontId="3" fillId="0" borderId="4" xfId="0" applyFont="1" applyBorder="1" applyAlignment="1">
      <alignment horizontal="left"/>
    </xf>
    <xf numFmtId="0" fontId="2" fillId="2" borderId="2" xfId="0" applyFont="1" applyFill="1" applyBorder="1"/>
    <xf numFmtId="164" fontId="2" fillId="3" borderId="2" xfId="16" applyNumberFormat="1" applyFont="1" applyFill="1" applyBorder="1"/>
    <xf numFmtId="164" fontId="2" fillId="2" borderId="2" xfId="16" applyNumberFormat="1" applyFont="1" applyFill="1" applyBorder="1"/>
    <xf numFmtId="164" fontId="0" fillId="3" borderId="2" xfId="16" applyNumberFormat="1" applyFont="1" applyFill="1" applyBorder="1"/>
    <xf numFmtId="164" fontId="0" fillId="2" borderId="2" xfId="16" applyNumberFormat="1" applyFont="1" applyFill="1" applyBorder="1"/>
    <xf numFmtId="164" fontId="2" fillId="0" borderId="0" xfId="16" applyNumberFormat="1" applyFont="1"/>
    <xf numFmtId="0" fontId="0" fillId="0" borderId="5" xfId="0" applyBorder="1" applyAlignment="1">
      <alignment horizontal="center"/>
    </xf>
    <xf numFmtId="164" fontId="5" fillId="0" borderId="0" xfId="16" applyNumberFormat="1" applyFont="1"/>
    <xf numFmtId="164" fontId="6" fillId="0" borderId="0" xfId="16" applyNumberFormat="1" applyFont="1" applyBorder="1" applyAlignment="1">
      <alignment horizontal="center"/>
    </xf>
    <xf numFmtId="164" fontId="6" fillId="0" borderId="0" xfId="16" applyNumberFormat="1" applyFont="1" applyBorder="1"/>
    <xf numFmtId="164" fontId="6" fillId="0" borderId="1" xfId="16" applyNumberFormat="1" applyFont="1" applyBorder="1"/>
    <xf numFmtId="164" fontId="0" fillId="0" borderId="0" xfId="16" applyNumberFormat="1" applyFont="1"/>
    <xf numFmtId="164" fontId="6" fillId="0" borderId="1" xfId="16" applyNumberFormat="1" applyFont="1" applyBorder="1" applyAlignment="1">
      <alignment horizontal="left"/>
    </xf>
    <xf numFmtId="164" fontId="6" fillId="0" borderId="2" xfId="16" applyNumberFormat="1" applyFont="1" applyBorder="1" applyAlignment="1">
      <alignment horizontal="left"/>
    </xf>
    <xf numFmtId="164" fontId="0" fillId="0" borderId="0" xfId="16" applyNumberFormat="1" applyFont="1" applyFill="1"/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332"/>
  <sheetViews>
    <sheetView tabSelected="1" workbookViewId="0" topLeftCell="A2">
      <selection activeCell="L38" sqref="L38"/>
    </sheetView>
  </sheetViews>
  <sheetFormatPr defaultColWidth="9.140625" defaultRowHeight="15"/>
  <cols>
    <col min="1" max="1" width="0.2890625" style="0" customWidth="1"/>
    <col min="2" max="2" width="30.7109375" style="0" bestFit="1" customWidth="1"/>
    <col min="3" max="3" width="0.85546875" style="0" customWidth="1"/>
    <col min="4" max="4" width="13.421875" style="0" customWidth="1"/>
    <col min="5" max="5" width="0.85546875" style="0" customWidth="1"/>
    <col min="6" max="6" width="13.421875" style="0" bestFit="1" customWidth="1"/>
    <col min="7" max="7" width="0.85546875" style="0" customWidth="1"/>
    <col min="8" max="8" width="14.57421875" style="0" bestFit="1" customWidth="1"/>
    <col min="9" max="9" width="0.85546875" style="0" customWidth="1"/>
    <col min="10" max="10" width="13.421875" style="0" bestFit="1" customWidth="1"/>
    <col min="11" max="11" width="0.85546875" style="0" customWidth="1"/>
    <col min="12" max="12" width="13.7109375" style="0" bestFit="1" customWidth="1"/>
    <col min="13" max="13" width="0.85546875" style="0" customWidth="1"/>
    <col min="14" max="14" width="13.421875" style="0" bestFit="1" customWidth="1"/>
    <col min="15" max="15" width="0.85546875" style="0" customWidth="1"/>
    <col min="16" max="16" width="13.421875" style="0" bestFit="1" customWidth="1"/>
    <col min="17" max="17" width="0.85546875" style="0" customWidth="1"/>
    <col min="18" max="18" width="13.421875" style="0" bestFit="1" customWidth="1"/>
    <col min="19" max="19" width="0.85546875" style="0" customWidth="1"/>
    <col min="20" max="20" width="13.421875" style="0" bestFit="1" customWidth="1"/>
    <col min="21" max="21" width="0.85546875" style="0" customWidth="1"/>
  </cols>
  <sheetData>
    <row r="1" ht="15.75" thickBot="1"/>
    <row r="2" spans="1:21" ht="15.75" thickBot="1">
      <c r="A2" s="17"/>
      <c r="B2" s="34" t="s">
        <v>22</v>
      </c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ht="15.75" thickBot="1">
      <c r="A3" s="4"/>
      <c r="C3" s="4"/>
      <c r="D3" s="25" t="s">
        <v>23</v>
      </c>
      <c r="E3" s="4"/>
      <c r="F3" s="14" t="s">
        <v>13</v>
      </c>
      <c r="G3" s="15"/>
      <c r="H3" s="16" t="s">
        <v>14</v>
      </c>
      <c r="I3" s="15"/>
      <c r="J3" s="14" t="s">
        <v>15</v>
      </c>
      <c r="K3" s="15"/>
      <c r="L3" s="14" t="s">
        <v>16</v>
      </c>
      <c r="M3" s="15"/>
      <c r="N3" s="14" t="s">
        <v>17</v>
      </c>
      <c r="O3" s="15"/>
      <c r="P3" s="14" t="s">
        <v>18</v>
      </c>
      <c r="Q3" s="15"/>
      <c r="R3" s="14" t="s">
        <v>19</v>
      </c>
      <c r="S3" s="15"/>
      <c r="T3" s="14" t="s">
        <v>20</v>
      </c>
      <c r="U3" s="4"/>
    </row>
    <row r="4" spans="1:24" ht="15">
      <c r="A4" s="4"/>
      <c r="C4" s="4"/>
      <c r="D4" s="24"/>
      <c r="E4" s="4"/>
      <c r="F4" s="5"/>
      <c r="G4" s="6"/>
      <c r="H4" s="5"/>
      <c r="I4" s="6"/>
      <c r="J4" s="5"/>
      <c r="K4" s="6"/>
      <c r="L4" s="5"/>
      <c r="M4" s="6"/>
      <c r="N4" s="5"/>
      <c r="O4" s="6"/>
      <c r="P4" s="5"/>
      <c r="Q4" s="6"/>
      <c r="R4" s="5"/>
      <c r="S4" s="6"/>
      <c r="T4" s="5"/>
      <c r="U4" s="6"/>
      <c r="V4" s="5"/>
      <c r="W4" s="5"/>
      <c r="X4" s="5"/>
    </row>
    <row r="5" spans="1:24" ht="15">
      <c r="A5" s="4"/>
      <c r="B5" s="1" t="s">
        <v>0</v>
      </c>
      <c r="C5" s="4"/>
      <c r="D5" s="27">
        <v>10121450</v>
      </c>
      <c r="E5" s="4"/>
      <c r="F5" s="5">
        <v>9980572.57</v>
      </c>
      <c r="G5" s="6"/>
      <c r="H5" s="5">
        <v>9939519</v>
      </c>
      <c r="I5" s="6">
        <v>9757939</v>
      </c>
      <c r="J5" s="5">
        <v>9757939</v>
      </c>
      <c r="K5" s="6"/>
      <c r="L5" s="5">
        <v>9882093</v>
      </c>
      <c r="M5" s="6"/>
      <c r="N5" s="7">
        <v>9894463</v>
      </c>
      <c r="O5" s="6">
        <v>9949339</v>
      </c>
      <c r="P5" s="5">
        <v>9986989</v>
      </c>
      <c r="Q5" s="6"/>
      <c r="R5" s="5">
        <v>9949339</v>
      </c>
      <c r="S5" s="6">
        <v>9706233</v>
      </c>
      <c r="T5" s="5">
        <v>9706233</v>
      </c>
      <c r="U5" s="6"/>
      <c r="V5" s="5"/>
      <c r="W5" s="5"/>
      <c r="X5" s="5"/>
    </row>
    <row r="6" spans="1:24" ht="15">
      <c r="A6" s="4"/>
      <c r="B6" s="2"/>
      <c r="C6" s="4"/>
      <c r="D6" s="28"/>
      <c r="E6" s="4"/>
      <c r="F6" s="5"/>
      <c r="G6" s="6"/>
      <c r="H6" s="5"/>
      <c r="I6" s="6"/>
      <c r="J6" s="5"/>
      <c r="K6" s="6"/>
      <c r="L6" s="5"/>
      <c r="M6" s="6"/>
      <c r="N6" s="5"/>
      <c r="O6" s="6"/>
      <c r="P6" s="5"/>
      <c r="Q6" s="6"/>
      <c r="R6" s="5"/>
      <c r="S6" s="6"/>
      <c r="T6" s="5"/>
      <c r="U6" s="6"/>
      <c r="V6" s="5"/>
      <c r="W6" s="5"/>
      <c r="X6" s="5"/>
    </row>
    <row r="7" spans="1:24" ht="15">
      <c r="A7" s="4"/>
      <c r="B7" s="3" t="s">
        <v>1</v>
      </c>
      <c r="C7" s="4"/>
      <c r="D7" s="28"/>
      <c r="E7" s="4"/>
      <c r="F7" s="5"/>
      <c r="G7" s="6"/>
      <c r="H7" s="5"/>
      <c r="I7" s="6"/>
      <c r="J7" s="5"/>
      <c r="K7" s="6"/>
      <c r="L7" s="5"/>
      <c r="M7" s="6"/>
      <c r="N7" s="5"/>
      <c r="O7" s="6"/>
      <c r="P7" s="5"/>
      <c r="Q7" s="6"/>
      <c r="R7" s="5"/>
      <c r="S7" s="6"/>
      <c r="T7" s="5"/>
      <c r="U7" s="6"/>
      <c r="V7" s="5"/>
      <c r="W7" s="5"/>
      <c r="X7" s="5"/>
    </row>
    <row r="8" spans="1:24" ht="15">
      <c r="A8" s="4"/>
      <c r="B8" s="2"/>
      <c r="C8" s="4"/>
      <c r="D8" s="28"/>
      <c r="E8" s="4"/>
      <c r="F8" s="5"/>
      <c r="G8" s="6"/>
      <c r="H8" s="5"/>
      <c r="I8" s="6"/>
      <c r="J8" s="5"/>
      <c r="K8" s="6"/>
      <c r="L8" s="5"/>
      <c r="M8" s="6"/>
      <c r="N8" s="5"/>
      <c r="O8" s="6"/>
      <c r="P8" s="5"/>
      <c r="Q8" s="6"/>
      <c r="R8" s="5"/>
      <c r="S8" s="6"/>
      <c r="T8" s="5"/>
      <c r="U8" s="6"/>
      <c r="V8" s="5"/>
      <c r="W8" s="5"/>
      <c r="X8" s="5"/>
    </row>
    <row r="9" spans="1:24" ht="15">
      <c r="A9" s="4"/>
      <c r="B9" s="2" t="s">
        <v>2</v>
      </c>
      <c r="C9" s="4"/>
      <c r="D9" s="28">
        <v>21064873</v>
      </c>
      <c r="E9" s="4"/>
      <c r="F9" s="5">
        <v>26630667.98</v>
      </c>
      <c r="G9" s="6"/>
      <c r="H9" s="5">
        <v>26280444.79</v>
      </c>
      <c r="I9" s="6"/>
      <c r="J9" s="5">
        <v>27010938</v>
      </c>
      <c r="K9" s="6"/>
      <c r="L9" s="5">
        <v>27012810.16</v>
      </c>
      <c r="M9" s="6"/>
      <c r="N9" s="5">
        <v>26893297.28</v>
      </c>
      <c r="O9" s="6"/>
      <c r="P9" s="5">
        <v>28015102.88</v>
      </c>
      <c r="Q9" s="6"/>
      <c r="R9" s="5">
        <v>28078050.74</v>
      </c>
      <c r="S9" s="6"/>
      <c r="T9" s="5">
        <v>28441116.61</v>
      </c>
      <c r="U9" s="6"/>
      <c r="V9" s="5"/>
      <c r="W9" s="5"/>
      <c r="X9" s="5"/>
    </row>
    <row r="10" spans="1:24" ht="15">
      <c r="A10" s="4"/>
      <c r="B10" s="2" t="s">
        <v>3</v>
      </c>
      <c r="C10" s="4"/>
      <c r="D10" s="28">
        <v>34177296</v>
      </c>
      <c r="E10" s="4"/>
      <c r="F10" s="5">
        <v>34517205.62</v>
      </c>
      <c r="G10" s="6"/>
      <c r="H10" s="5">
        <v>34494304.76</v>
      </c>
      <c r="I10" s="6"/>
      <c r="J10" s="5">
        <v>34550218.22</v>
      </c>
      <c r="K10" s="6"/>
      <c r="L10" s="5">
        <v>34552603.06</v>
      </c>
      <c r="M10" s="6"/>
      <c r="N10" s="5">
        <v>34548259.75</v>
      </c>
      <c r="O10" s="6"/>
      <c r="P10" s="5">
        <v>34633837.94</v>
      </c>
      <c r="Q10" s="6"/>
      <c r="R10" s="5">
        <v>34638290.91</v>
      </c>
      <c r="S10" s="6"/>
      <c r="T10" s="5">
        <v>34632973.3</v>
      </c>
      <c r="U10" s="6"/>
      <c r="V10" s="5"/>
      <c r="W10" s="5"/>
      <c r="X10" s="5"/>
    </row>
    <row r="11" spans="1:24" ht="15">
      <c r="A11" s="4"/>
      <c r="B11" s="2" t="s">
        <v>4</v>
      </c>
      <c r="C11" s="4"/>
      <c r="D11" s="28">
        <v>4782709</v>
      </c>
      <c r="E11" s="4"/>
      <c r="F11" s="5">
        <v>3800828.36</v>
      </c>
      <c r="G11" s="6"/>
      <c r="H11" s="5">
        <v>3929264</v>
      </c>
      <c r="I11" s="6"/>
      <c r="J11" s="5">
        <v>3944327</v>
      </c>
      <c r="K11" s="6"/>
      <c r="L11" s="5">
        <v>4815255.5</v>
      </c>
      <c r="M11" s="6"/>
      <c r="N11" s="5">
        <v>4815255.5</v>
      </c>
      <c r="O11" s="6"/>
      <c r="P11" s="5">
        <v>4815255.5</v>
      </c>
      <c r="Q11" s="6"/>
      <c r="R11" s="5">
        <v>4736710.5</v>
      </c>
      <c r="S11" s="6"/>
      <c r="T11" s="5">
        <v>4736710.54</v>
      </c>
      <c r="U11" s="6"/>
      <c r="V11" s="5"/>
      <c r="W11" s="5"/>
      <c r="X11" s="5"/>
    </row>
    <row r="12" spans="1:24" ht="15">
      <c r="A12" s="4"/>
      <c r="B12" s="2" t="s">
        <v>5</v>
      </c>
      <c r="C12" s="4"/>
      <c r="D12" s="28">
        <v>20343841</v>
      </c>
      <c r="E12" s="4"/>
      <c r="F12" s="5">
        <v>20357066</v>
      </c>
      <c r="G12" s="6"/>
      <c r="H12" s="5">
        <v>20459381</v>
      </c>
      <c r="I12" s="6"/>
      <c r="J12" s="5">
        <v>20475650.86</v>
      </c>
      <c r="K12" s="6"/>
      <c r="L12" s="5">
        <v>20349875</v>
      </c>
      <c r="M12" s="6"/>
      <c r="N12" s="5">
        <v>20349875</v>
      </c>
      <c r="O12" s="6"/>
      <c r="P12" s="5">
        <v>20349875</v>
      </c>
      <c r="Q12" s="6"/>
      <c r="R12" s="5">
        <v>20469875</v>
      </c>
      <c r="S12" s="6"/>
      <c r="T12" s="5">
        <v>20469875</v>
      </c>
      <c r="U12" s="6"/>
      <c r="V12" s="5"/>
      <c r="W12" s="5"/>
      <c r="X12" s="5"/>
    </row>
    <row r="13" spans="1:24" ht="15">
      <c r="A13" s="4"/>
      <c r="B13" s="2" t="s">
        <v>6</v>
      </c>
      <c r="C13" s="4"/>
      <c r="D13" s="28">
        <v>2499307</v>
      </c>
      <c r="E13" s="4"/>
      <c r="F13" s="5">
        <v>1343490.32</v>
      </c>
      <c r="G13" s="6"/>
      <c r="H13" s="5">
        <v>1314670</v>
      </c>
      <c r="I13" s="6"/>
      <c r="J13" s="5">
        <v>1244670</v>
      </c>
      <c r="K13" s="6"/>
      <c r="L13" s="5">
        <v>2635317</v>
      </c>
      <c r="M13" s="6"/>
      <c r="N13" s="5">
        <v>2635317</v>
      </c>
      <c r="O13" s="6"/>
      <c r="P13" s="5">
        <v>2635317</v>
      </c>
      <c r="Q13" s="6"/>
      <c r="R13" s="5">
        <v>2401817</v>
      </c>
      <c r="S13" s="6"/>
      <c r="T13" s="5">
        <v>2401817</v>
      </c>
      <c r="U13" s="6"/>
      <c r="V13" s="5"/>
      <c r="W13" s="5"/>
      <c r="X13" s="5"/>
    </row>
    <row r="14" spans="1:24" ht="15">
      <c r="A14" s="4"/>
      <c r="B14" s="2" t="s">
        <v>7</v>
      </c>
      <c r="C14" s="4"/>
      <c r="D14" s="28">
        <v>432869</v>
      </c>
      <c r="E14" s="4"/>
      <c r="F14" s="5">
        <v>145019</v>
      </c>
      <c r="G14" s="6"/>
      <c r="H14" s="5">
        <v>145019</v>
      </c>
      <c r="I14" s="6"/>
      <c r="J14" s="5">
        <v>145019</v>
      </c>
      <c r="K14" s="6"/>
      <c r="L14" s="5">
        <v>432869</v>
      </c>
      <c r="M14" s="6"/>
      <c r="N14" s="5">
        <v>432869</v>
      </c>
      <c r="O14" s="6"/>
      <c r="P14" s="5">
        <v>432869</v>
      </c>
      <c r="Q14" s="6"/>
      <c r="R14" s="5">
        <v>432869</v>
      </c>
      <c r="S14" s="6"/>
      <c r="T14" s="5">
        <v>432869</v>
      </c>
      <c r="U14" s="6"/>
      <c r="V14" s="5"/>
      <c r="W14" s="5"/>
      <c r="X14" s="5"/>
    </row>
    <row r="15" spans="1:24" ht="15">
      <c r="A15" s="4"/>
      <c r="B15" s="2" t="s">
        <v>8</v>
      </c>
      <c r="C15" s="4"/>
      <c r="D15" s="29">
        <v>0</v>
      </c>
      <c r="E15" s="4"/>
      <c r="F15" s="8">
        <v>252.77</v>
      </c>
      <c r="G15" s="9"/>
      <c r="H15" s="8">
        <v>300</v>
      </c>
      <c r="I15" s="9"/>
      <c r="J15" s="8">
        <v>300</v>
      </c>
      <c r="K15" s="9"/>
      <c r="L15" s="8">
        <v>0</v>
      </c>
      <c r="M15" s="9"/>
      <c r="N15" s="8">
        <v>0</v>
      </c>
      <c r="O15" s="6"/>
      <c r="P15" s="8">
        <v>0</v>
      </c>
      <c r="Q15" s="6"/>
      <c r="R15" s="8">
        <v>0</v>
      </c>
      <c r="S15" s="6"/>
      <c r="T15" s="8">
        <v>0</v>
      </c>
      <c r="U15" s="6"/>
      <c r="V15" s="5"/>
      <c r="W15" s="5"/>
      <c r="X15" s="5"/>
    </row>
    <row r="16" spans="1:24" ht="15">
      <c r="A16" s="4"/>
      <c r="B16" s="2"/>
      <c r="C16" s="4"/>
      <c r="D16" s="28"/>
      <c r="E16" s="4"/>
      <c r="F16" s="5"/>
      <c r="G16" s="6"/>
      <c r="H16" s="5"/>
      <c r="I16" s="6"/>
      <c r="J16" s="5"/>
      <c r="K16" s="6"/>
      <c r="L16" s="5"/>
      <c r="M16" s="6"/>
      <c r="N16" s="5"/>
      <c r="O16" s="6"/>
      <c r="P16" s="5"/>
      <c r="Q16" s="6"/>
      <c r="R16" s="5"/>
      <c r="S16" s="6"/>
      <c r="T16" s="5"/>
      <c r="U16" s="6"/>
      <c r="V16" s="5"/>
      <c r="W16" s="5"/>
      <c r="X16" s="5"/>
    </row>
    <row r="17" spans="1:24" ht="15">
      <c r="A17" s="4"/>
      <c r="B17" s="1" t="s">
        <v>9</v>
      </c>
      <c r="C17" s="4"/>
      <c r="D17" s="27">
        <f>SUM(D9:D16)</f>
        <v>83300895</v>
      </c>
      <c r="E17" s="4"/>
      <c r="F17" s="5">
        <f>SUM(F9:F15)</f>
        <v>86794530.04999998</v>
      </c>
      <c r="G17" s="6"/>
      <c r="H17" s="5">
        <f>SUM(H9:H15)</f>
        <v>86623383.55</v>
      </c>
      <c r="I17" s="6"/>
      <c r="J17" s="5">
        <f>SUM(J9:J15)</f>
        <v>87371123.08</v>
      </c>
      <c r="K17" s="6"/>
      <c r="L17" s="5">
        <f>SUM(L9:L15)</f>
        <v>89798729.72</v>
      </c>
      <c r="M17" s="6"/>
      <c r="N17" s="5">
        <f>SUM(N9:N15)</f>
        <v>89674873.53</v>
      </c>
      <c r="O17" s="6"/>
      <c r="P17" s="5">
        <f>SUM(P9:P15)</f>
        <v>90882257.32</v>
      </c>
      <c r="Q17" s="6"/>
      <c r="R17" s="5">
        <f>SUM(R9:R15)</f>
        <v>90757613.14999999</v>
      </c>
      <c r="S17" s="6"/>
      <c r="T17" s="5">
        <f>SUM(T9:T15)</f>
        <v>91115361.45</v>
      </c>
      <c r="U17" s="6"/>
      <c r="V17" s="5"/>
      <c r="W17" s="5"/>
      <c r="X17" s="5"/>
    </row>
    <row r="18" spans="1:24" ht="15">
      <c r="A18" s="4"/>
      <c r="B18" s="2"/>
      <c r="C18" s="4"/>
      <c r="D18" s="28"/>
      <c r="E18" s="4"/>
      <c r="F18" s="5"/>
      <c r="G18" s="6"/>
      <c r="H18" s="5"/>
      <c r="I18" s="6"/>
      <c r="J18" s="5"/>
      <c r="K18" s="6"/>
      <c r="L18" s="5"/>
      <c r="M18" s="6"/>
      <c r="N18" s="5"/>
      <c r="O18" s="6"/>
      <c r="P18" s="5"/>
      <c r="Q18" s="6"/>
      <c r="R18" s="5"/>
      <c r="S18" s="6"/>
      <c r="T18" s="5"/>
      <c r="U18" s="6"/>
      <c r="V18" s="5"/>
      <c r="W18" s="5"/>
      <c r="X18" s="5"/>
    </row>
    <row r="19" spans="1:24" ht="15">
      <c r="A19" s="4"/>
      <c r="B19" s="2" t="s">
        <v>10</v>
      </c>
      <c r="C19" s="4"/>
      <c r="D19" s="29">
        <v>-29405998</v>
      </c>
      <c r="E19" s="4"/>
      <c r="F19" s="8">
        <v>-29405998</v>
      </c>
      <c r="G19" s="9"/>
      <c r="H19" s="8">
        <v>-29405998</v>
      </c>
      <c r="I19" s="9"/>
      <c r="J19" s="8">
        <v>-29405998</v>
      </c>
      <c r="K19" s="9"/>
      <c r="L19" s="8">
        <v>-29405998</v>
      </c>
      <c r="M19" s="9"/>
      <c r="N19" s="8">
        <v>-29405998</v>
      </c>
      <c r="O19" s="9"/>
      <c r="P19" s="8">
        <v>-29405998</v>
      </c>
      <c r="Q19" s="9"/>
      <c r="R19" s="8">
        <v>-29405998</v>
      </c>
      <c r="S19" s="6"/>
      <c r="T19" s="8">
        <v>-29405998</v>
      </c>
      <c r="U19" s="6"/>
      <c r="V19" s="5"/>
      <c r="W19" s="5"/>
      <c r="X19" s="5"/>
    </row>
    <row r="20" spans="1:24" ht="15">
      <c r="A20" s="4"/>
      <c r="B20" s="2"/>
      <c r="C20" s="4"/>
      <c r="D20" s="28"/>
      <c r="E20" s="4"/>
      <c r="F20" s="5"/>
      <c r="G20" s="6"/>
      <c r="H20" s="5"/>
      <c r="I20" s="6"/>
      <c r="J20" s="5"/>
      <c r="K20" s="6"/>
      <c r="L20" s="5"/>
      <c r="M20" s="6"/>
      <c r="N20" s="5"/>
      <c r="O20" s="6"/>
      <c r="P20" s="5"/>
      <c r="Q20" s="6"/>
      <c r="R20" s="5"/>
      <c r="S20" s="6"/>
      <c r="T20" s="5"/>
      <c r="U20" s="6"/>
      <c r="V20" s="5"/>
      <c r="W20" s="5"/>
      <c r="X20" s="5"/>
    </row>
    <row r="21" spans="1:24" ht="15">
      <c r="A21" s="4"/>
      <c r="B21" s="1" t="s">
        <v>11</v>
      </c>
      <c r="C21" s="4"/>
      <c r="D21" s="27">
        <f>SUM(D17:D19)</f>
        <v>53894897</v>
      </c>
      <c r="E21" s="4"/>
      <c r="F21" s="5">
        <f>SUM(F17:F19)</f>
        <v>57388532.04999998</v>
      </c>
      <c r="G21" s="6"/>
      <c r="H21" s="5">
        <f>SUM(H17:H19)</f>
        <v>57217385.55</v>
      </c>
      <c r="I21" s="6"/>
      <c r="J21" s="5">
        <f>SUM(J17:J19)</f>
        <v>57965125.08</v>
      </c>
      <c r="K21" s="6"/>
      <c r="L21" s="5">
        <f>SUM(L17:L19)</f>
        <v>60392731.72</v>
      </c>
      <c r="M21" s="6"/>
      <c r="N21" s="5">
        <f>SUM(N17:N19)</f>
        <v>60268875.53</v>
      </c>
      <c r="O21" s="6"/>
      <c r="P21" s="5">
        <f>SUM(P17:P19)</f>
        <v>61476259.31999999</v>
      </c>
      <c r="Q21" s="6"/>
      <c r="R21" s="5">
        <f>SUM(R17:R19)</f>
        <v>61351615.14999999</v>
      </c>
      <c r="S21" s="6"/>
      <c r="T21" s="5">
        <f>SUM(T17:T19)</f>
        <v>61709363.45</v>
      </c>
      <c r="U21" s="6"/>
      <c r="V21" s="5"/>
      <c r="W21" s="5"/>
      <c r="X21" s="5"/>
    </row>
    <row r="22" spans="1:24" ht="15">
      <c r="A22" s="4"/>
      <c r="B22" s="2"/>
      <c r="C22" s="4"/>
      <c r="D22" s="28"/>
      <c r="E22" s="4"/>
      <c r="F22" s="5"/>
      <c r="G22" s="6"/>
      <c r="H22" s="5"/>
      <c r="I22" s="6"/>
      <c r="J22" s="5"/>
      <c r="K22" s="6"/>
      <c r="L22" s="5"/>
      <c r="M22" s="6"/>
      <c r="N22" s="5"/>
      <c r="O22" s="6"/>
      <c r="P22" s="5"/>
      <c r="Q22" s="6"/>
      <c r="R22" s="5"/>
      <c r="S22" s="6"/>
      <c r="T22" s="5"/>
      <c r="U22" s="6"/>
      <c r="V22" s="5"/>
      <c r="W22" s="5"/>
      <c r="X22" s="5"/>
    </row>
    <row r="23" spans="1:24" ht="15">
      <c r="A23" s="4"/>
      <c r="B23" s="12" t="s">
        <v>12</v>
      </c>
      <c r="C23" s="4"/>
      <c r="D23" s="27">
        <f>D5-D21</f>
        <v>-43773447</v>
      </c>
      <c r="E23" s="4"/>
      <c r="F23" s="5">
        <f>F5-F21</f>
        <v>-47407959.47999998</v>
      </c>
      <c r="G23" s="6"/>
      <c r="H23" s="5">
        <f>H5-H21</f>
        <v>-47277866.55</v>
      </c>
      <c r="I23" s="6"/>
      <c r="J23" s="5">
        <f>J5-J21</f>
        <v>-48207186.08</v>
      </c>
      <c r="K23" s="6"/>
      <c r="L23" s="5">
        <f>L5-L21</f>
        <v>-50510638.72</v>
      </c>
      <c r="M23" s="6"/>
      <c r="N23" s="5">
        <f>N5-N21</f>
        <v>-50374412.53</v>
      </c>
      <c r="O23" s="6"/>
      <c r="P23" s="5">
        <f>P5-P21</f>
        <v>-51489270.31999999</v>
      </c>
      <c r="Q23" s="6"/>
      <c r="R23" s="5">
        <f>R5-R21</f>
        <v>-51402276.14999999</v>
      </c>
      <c r="S23" s="6"/>
      <c r="T23" s="5">
        <f>T5-T21</f>
        <v>-52003130.45</v>
      </c>
      <c r="U23" s="6"/>
      <c r="V23" s="5"/>
      <c r="W23" s="5"/>
      <c r="X23" s="5"/>
    </row>
    <row r="24" spans="1:24" ht="15">
      <c r="A24" s="4"/>
      <c r="C24" s="4"/>
      <c r="D24" s="30"/>
      <c r="E24" s="4"/>
      <c r="F24" s="5"/>
      <c r="G24" s="6"/>
      <c r="H24" s="5"/>
      <c r="I24" s="6"/>
      <c r="J24" s="5"/>
      <c r="K24" s="6"/>
      <c r="L24" s="5"/>
      <c r="M24" s="6"/>
      <c r="N24" s="5"/>
      <c r="O24" s="6"/>
      <c r="P24" s="5"/>
      <c r="Q24" s="6"/>
      <c r="R24" s="5"/>
      <c r="S24" s="6"/>
      <c r="T24" s="5"/>
      <c r="U24" s="6"/>
      <c r="V24" s="5"/>
      <c r="W24" s="5"/>
      <c r="X24" s="5"/>
    </row>
    <row r="25" spans="1:24" ht="15">
      <c r="A25" s="4"/>
      <c r="B25" s="13" t="s">
        <v>21</v>
      </c>
      <c r="C25" s="4"/>
      <c r="D25" s="31">
        <f>+F25</f>
        <v>-43773447</v>
      </c>
      <c r="E25" s="4"/>
      <c r="F25" s="8">
        <v>-43773447</v>
      </c>
      <c r="G25" s="9"/>
      <c r="H25" s="8">
        <v>-43773447</v>
      </c>
      <c r="I25" s="9"/>
      <c r="J25" s="8">
        <v>-43773447</v>
      </c>
      <c r="K25" s="9"/>
      <c r="L25" s="8">
        <v>-43773447</v>
      </c>
      <c r="M25" s="9"/>
      <c r="N25" s="8">
        <v>-43773447</v>
      </c>
      <c r="O25" s="9"/>
      <c r="P25" s="8">
        <v>-43773447</v>
      </c>
      <c r="Q25" s="6"/>
      <c r="R25" s="8">
        <v>-43773447</v>
      </c>
      <c r="S25" s="6"/>
      <c r="T25" s="8">
        <v>-43773447</v>
      </c>
      <c r="U25" s="6"/>
      <c r="V25" s="5"/>
      <c r="W25" s="5"/>
      <c r="X25" s="5"/>
    </row>
    <row r="26" spans="1:24" ht="15">
      <c r="A26" s="4"/>
      <c r="C26" s="4"/>
      <c r="D26" s="30"/>
      <c r="E26" s="4"/>
      <c r="F26" s="5"/>
      <c r="G26" s="6"/>
      <c r="H26" s="5"/>
      <c r="I26" s="6"/>
      <c r="J26" s="5"/>
      <c r="K26" s="6"/>
      <c r="L26" s="5"/>
      <c r="M26" s="6"/>
      <c r="N26" s="5"/>
      <c r="O26" s="6"/>
      <c r="P26" s="5"/>
      <c r="Q26" s="6"/>
      <c r="R26" s="5"/>
      <c r="S26" s="6"/>
      <c r="T26" s="5"/>
      <c r="U26" s="6"/>
      <c r="V26" s="5"/>
      <c r="W26" s="5"/>
      <c r="X26" s="5"/>
    </row>
    <row r="27" spans="1:24" ht="15.75" thickBot="1">
      <c r="A27" s="4"/>
      <c r="B27" s="18" t="s">
        <v>12</v>
      </c>
      <c r="C27" s="19"/>
      <c r="D27" s="32">
        <f>D23-D25</f>
        <v>0</v>
      </c>
      <c r="E27" s="19"/>
      <c r="F27" s="20">
        <f>SUM(F23-F25)</f>
        <v>-3634512.479999982</v>
      </c>
      <c r="G27" s="21"/>
      <c r="H27" s="20">
        <f>SUM(H23-H25)</f>
        <v>-3504419.549999997</v>
      </c>
      <c r="I27" s="21"/>
      <c r="J27" s="20">
        <f>SUM(J23-J25)</f>
        <v>-4433739.079999998</v>
      </c>
      <c r="K27" s="21"/>
      <c r="L27" s="22">
        <f>SUM(L23-L25)</f>
        <v>-6737191.719999999</v>
      </c>
      <c r="M27" s="23"/>
      <c r="N27" s="22">
        <f>SUM(N23-N25)</f>
        <v>-6600965.530000001</v>
      </c>
      <c r="O27" s="23"/>
      <c r="P27" s="22">
        <f>SUM(P23-P25)</f>
        <v>-7715823.319999993</v>
      </c>
      <c r="Q27" s="23"/>
      <c r="R27" s="22">
        <f>SUM(R23-R25)</f>
        <v>-7628829.149999991</v>
      </c>
      <c r="S27" s="23"/>
      <c r="T27" s="22">
        <f>SUM(T23-T25)</f>
        <v>-8229683.450000003</v>
      </c>
      <c r="U27" s="11"/>
      <c r="V27" s="5"/>
      <c r="W27" s="5"/>
      <c r="X27" s="5"/>
    </row>
    <row r="28" spans="2:24" ht="15">
      <c r="B28" s="10"/>
      <c r="C28" s="10"/>
      <c r="D28" s="33"/>
      <c r="E28" s="10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5"/>
      <c r="X28" s="5"/>
    </row>
    <row r="29" spans="2:24" ht="15">
      <c r="B29" s="10"/>
      <c r="C29" s="10"/>
      <c r="D29" s="33"/>
      <c r="E29" s="10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5"/>
      <c r="X29" s="5"/>
    </row>
    <row r="30" spans="6:24" ht="15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6:24" ht="1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6:24" ht="15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6:24" ht="15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6:24" ht="15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6:24" ht="15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6:24" ht="15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6:24" ht="15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6:24" ht="15">
      <c r="F38" s="5"/>
      <c r="G38" s="5"/>
      <c r="H38" s="5"/>
      <c r="I38" s="5"/>
      <c r="J38" s="5"/>
      <c r="K38" s="5"/>
      <c r="L38" s="26"/>
      <c r="M38" s="5"/>
      <c r="N38" s="5"/>
      <c r="O38" s="5"/>
      <c r="Q38" s="5"/>
      <c r="R38" s="5"/>
      <c r="S38" s="5"/>
      <c r="T38" s="5"/>
      <c r="U38" s="5"/>
      <c r="V38" s="5"/>
      <c r="W38" s="5"/>
      <c r="X38" s="5"/>
    </row>
    <row r="39" spans="6:24" ht="15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6:24" ht="15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6:24" ht="15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6:24" ht="15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6:24" ht="15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6:24" ht="15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6:24" ht="15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6:24" ht="15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6:24" ht="15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6:24" ht="15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6:24" ht="15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6:24" ht="15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6:24" ht="15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6:24" ht="15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6:24" ht="15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6:24" ht="15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6:24" ht="15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6:24" ht="15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6:24" ht="15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6:24" ht="15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6:24" ht="15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6:24" ht="15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6:24" ht="15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6:24" ht="15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6:24" ht="15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6:24" ht="15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6:24" ht="15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6:24" ht="15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6:24" ht="15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6:24" ht="15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6:24" ht="15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6:24" ht="15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6:24" ht="15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6:24" ht="15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6:24" ht="15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6:24" ht="15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6:24" ht="15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6:24" ht="15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6:24" ht="15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6:24" ht="15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6:24" ht="15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6:24" ht="15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6:24" ht="15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6:24" ht="15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6:24" ht="15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6:24" ht="15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6:24" ht="15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6:24" ht="15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6:24" ht="15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6:24" ht="15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6:24" ht="15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6:24" ht="15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6:24" ht="15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6:24" ht="15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6:24" ht="15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6:24" ht="15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6:24" ht="15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6:24" ht="15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6:24" ht="15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6:24" ht="15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6:24" ht="15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6:24" ht="15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6:24" ht="15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6:24" ht="15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6:24" ht="15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6:24" ht="15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6:24" ht="15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6:24" ht="15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6:24" ht="15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6:24" ht="15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6:24" ht="15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6:24" ht="15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6:24" ht="15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6:24" ht="15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6:24" ht="15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6:24" ht="15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6:24" ht="15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6:24" ht="15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6:24" ht="15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6:24" ht="15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6:24" ht="15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6:24" ht="15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6:24" ht="15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6:24" ht="15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6:24" ht="15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6:24" ht="15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6:24" ht="1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6:24" ht="15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6:24" ht="15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6:24" ht="15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6:24" ht="15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6:24" ht="15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6:24" ht="15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6:24" ht="15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6:24" ht="15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6:24" ht="15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6:24" ht="15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6:24" ht="15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6:24" ht="15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6:24" ht="15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6:24" ht="15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6:24" ht="15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6:24" ht="15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6:24" ht="15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6:24" ht="15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6:24" ht="15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6:24" ht="15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6:24" ht="15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6:24" ht="15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6:24" ht="15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6:24" ht="15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6:24" ht="15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6:24" ht="15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6:24" ht="15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6:24" ht="15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6:24" ht="15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6:24" ht="15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6:24" ht="15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6:24" ht="15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6:24" ht="15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6:24" ht="15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6:24" ht="15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6:24" ht="15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6:24" ht="15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6:24" ht="15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6:24" ht="15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6:24" ht="15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6:24" ht="15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6:24" ht="15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6:24" ht="15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6:24" ht="15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6:24" ht="15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6:24" ht="15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6:24" ht="15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6:24" ht="15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6:24" ht="15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6:24" ht="15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6:24" ht="15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6:24" ht="15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6:24" ht="15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6:24" ht="15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6:24" ht="15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6:24" ht="15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6:24" ht="15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6:24" ht="15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6:24" ht="15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6:24" ht="15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6:24" ht="15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6:24" ht="15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6:24" ht="15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6:24" ht="15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6:24" ht="15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6:24" ht="15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6:24" ht="15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6:24" ht="15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6:24" ht="15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6:24" ht="15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6:24" ht="15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6:24" ht="15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6:24" ht="15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6:24" ht="15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6:24" ht="15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6:24" ht="15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6:24" ht="15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6:24" ht="15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6:24" ht="15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6:24" ht="15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6:24" ht="15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6:24" ht="15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6:24" ht="15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6:24" ht="15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6:24" ht="15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6:24" ht="15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6:24" ht="15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6:24" ht="15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6:24" ht="15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6:24" ht="15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6:24" ht="15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6:24" ht="15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6:24" ht="15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6:24" ht="15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6:24" ht="15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6:24" ht="15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6:24" ht="15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6:24" ht="15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6:24" ht="15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6:24" ht="15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6:24" ht="15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6:24" ht="15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6:24" ht="15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6:24" ht="15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6:24" ht="15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6:24" ht="15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6:24" ht="15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6:24" ht="15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6:24" ht="15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6:24" ht="15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6:24" ht="15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6:24" ht="15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6:24" ht="15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6:24" ht="15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6:24" ht="15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6:24" ht="15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6:24" ht="15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6:24" ht="15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6:24" ht="15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6:24" ht="15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6:24" ht="15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6:24" ht="15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6:24" ht="15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6:24" ht="15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6:24" ht="15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6:24" ht="15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6:24" ht="15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6:24" ht="15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6:24" ht="15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6:24" ht="15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6:24" ht="15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6:24" ht="15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6:24" ht="15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6:24" ht="15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6:24" ht="15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6:24" ht="15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6:24" ht="15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6:24" ht="15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6:24" ht="15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6:24" ht="15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6:24" ht="15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6:24" ht="15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6:24" ht="15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6:24" ht="15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6:24" ht="15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6:24" ht="15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6:24" ht="15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6:24" ht="15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6:24" ht="15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6:24" ht="15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6:24" ht="15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6:24" ht="15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6:24" ht="15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6:24" ht="15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6:24" ht="15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6:24" ht="15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6:24" ht="15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6:24" ht="15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6:24" ht="15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6:24" ht="15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6:24" ht="15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6:24" ht="15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6:24" ht="15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6:24" ht="15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6:24" ht="15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6:24" ht="15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6:24" ht="15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6:24" ht="15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6:24" ht="15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6:24" ht="15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6:24" ht="15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6:24" ht="15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6:24" ht="15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6:24" ht="15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6:24" ht="15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6:24" ht="15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6:24" ht="15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6:24" ht="15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6:24" ht="15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6:24" ht="15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6:24" ht="15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6:24" ht="15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6:24" ht="15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6:24" ht="15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6:24" ht="15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6:24" ht="15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6:24" ht="15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6:24" ht="15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6:24" ht="15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6:24" ht="15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6:24" ht="15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6:24" ht="15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6:24" ht="15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6:24" ht="15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6:24" ht="15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6:24" ht="15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6:24" ht="15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6:24" ht="15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6:24" ht="15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6:24" ht="15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6:24" ht="15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6:24" ht="15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6:24" ht="15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6:24" ht="15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6:24" ht="15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6:24" ht="15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6:24" ht="15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</sheetData>
  <mergeCells count="1">
    <mergeCell ref="B2:U2"/>
  </mergeCells>
  <printOptions horizontalCentered="1"/>
  <pageMargins left="0" right="0" top="0.25" bottom="0.25" header="0.3" footer="0.3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Lethlean, William</dc:creator>
  <cp:keywords/>
  <dc:description/>
  <cp:lastModifiedBy>Lethlean, William</cp:lastModifiedBy>
  <cp:lastPrinted>2017-11-10T19:09:37Z</cp:lastPrinted>
  <dcterms:created xsi:type="dcterms:W3CDTF">2017-11-09T20:29:22Z</dcterms:created>
  <dcterms:modified xsi:type="dcterms:W3CDTF">2017-11-13T21:21:03Z</dcterms:modified>
  <cp:category/>
  <cp:version/>
  <cp:contentType/>
  <cp:contentStatus/>
</cp:coreProperties>
</file>