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080" windowHeight="9090" activeTab="0"/>
  </bookViews>
  <sheets>
    <sheet name="Bud Rev Sum" sheetId="1" r:id="rId1"/>
  </sheets>
  <externalReferences>
    <externalReference r:id="rId4"/>
    <externalReference r:id="rId5"/>
  </externalReferences>
  <definedNames>
    <definedName name="_1302">#REF!</definedName>
    <definedName name="_1304">#REF!</definedName>
    <definedName name="_1306">#REF!</definedName>
    <definedName name="_1307">#REF!</definedName>
    <definedName name="_1310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1">#REF!</definedName>
    <definedName name="_1322">#REF!</definedName>
    <definedName name="_1324">#REF!</definedName>
    <definedName name="_1326">#REF!</definedName>
    <definedName name="_1328">#REF!</definedName>
    <definedName name="_1329">#REF!</definedName>
    <definedName name="_1331">#REF!</definedName>
    <definedName name="_1336">#REF!</definedName>
    <definedName name="_1337">#REF!</definedName>
    <definedName name="_1338">#REF!</definedName>
    <definedName name="_1340">#REF!</definedName>
    <definedName name="_1341">#REF!</definedName>
    <definedName name="_1349">#REF!</definedName>
    <definedName name="_1355">#REF!</definedName>
    <definedName name="_1361">#REF!</definedName>
    <definedName name="_1373">#REF!</definedName>
    <definedName name="_PFC211">#REF!</definedName>
    <definedName name="aaaaaa">#REF!</definedName>
    <definedName name="bbbbbb">#REF!</definedName>
    <definedName name="ccccc">#REF!</definedName>
    <definedName name="ddddd">#REF!</definedName>
    <definedName name="MASTER">#REF!</definedName>
    <definedName name="_xlnm.Print_Area" localSheetId="0">'Bud Rev Sum'!$A$1:$U$49</definedName>
    <definedName name="RECONCILE">#REF!</definedName>
    <definedName name="TOTALS">#REF!</definedName>
    <definedName name="_xlnm.Print_Titles" localSheetId="0">'Bud Rev Sum'!$2:$5</definedName>
  </definedNames>
  <calcPr calcId="171026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<sst xmlns="http://schemas.openxmlformats.org/spreadsheetml/2006/main" count="211" uniqueCount="130">
  <si>
    <t>Approved</t>
  </si>
  <si>
    <t>Fund</t>
  </si>
  <si>
    <t>Number of</t>
  </si>
  <si>
    <t>GARB</t>
  </si>
  <si>
    <t>PFC BACKED</t>
  </si>
  <si>
    <t>INTEREST</t>
  </si>
  <si>
    <t>STATE</t>
  </si>
  <si>
    <t>FEDERAL</t>
  </si>
  <si>
    <t>PFC</t>
  </si>
  <si>
    <t>CAPITAL</t>
  </si>
  <si>
    <t>TOTAL</t>
  </si>
  <si>
    <t xml:space="preserve">by way of </t>
  </si>
  <si>
    <t>Transfer</t>
  </si>
  <si>
    <t>Project #</t>
  </si>
  <si>
    <t>Project Name</t>
  </si>
  <si>
    <t>Manager</t>
  </si>
  <si>
    <t>Proj Approved.</t>
  </si>
  <si>
    <t>Proj Complete</t>
  </si>
  <si>
    <t>BONDS</t>
  </si>
  <si>
    <t>ON BONDS</t>
  </si>
  <si>
    <t>GRANT</t>
  </si>
  <si>
    <t>REVENUE</t>
  </si>
  <si>
    <t>RESERVE</t>
  </si>
  <si>
    <t>FUNDING</t>
  </si>
  <si>
    <t>Capital Budget</t>
  </si>
  <si>
    <t>Revisions</t>
  </si>
  <si>
    <t>Transfers</t>
  </si>
  <si>
    <t>A/C 4907</t>
  </si>
  <si>
    <t>A/C 1841</t>
  </si>
  <si>
    <t>A/C 2299</t>
  </si>
  <si>
    <t>A/C 2699</t>
  </si>
  <si>
    <t>A/C 4901</t>
  </si>
  <si>
    <t xml:space="preserve">ACTIVE GMIA PROJECTS </t>
  </si>
  <si>
    <t>WA044</t>
  </si>
  <si>
    <t>In-line Bag Screening, Phase 1 and 2</t>
  </si>
  <si>
    <t>Tim Kipp</t>
  </si>
  <si>
    <t>Adopted Budget</t>
  </si>
  <si>
    <t>WA064</t>
  </si>
  <si>
    <t>Phase II Mitigation Program</t>
  </si>
  <si>
    <t>Kim Berry</t>
  </si>
  <si>
    <t>WA096</t>
  </si>
  <si>
    <t>Parking Structure Relighting</t>
  </si>
  <si>
    <t>WA112</t>
  </si>
  <si>
    <t>GMIA Taxiway R &amp; R3 Reconstruction</t>
  </si>
  <si>
    <t>Ed Baisch</t>
  </si>
  <si>
    <t>WA122</t>
  </si>
  <si>
    <t>Airfield Pavement Rehabilitation</t>
  </si>
  <si>
    <t>WA123</t>
  </si>
  <si>
    <t>Airfield Safety Improvements</t>
  </si>
  <si>
    <t>WA125</t>
  </si>
  <si>
    <t>Security and Wildlife Perimeter Fence</t>
  </si>
  <si>
    <t>Anthony Raab</t>
  </si>
  <si>
    <t>WA130</t>
  </si>
  <si>
    <t>Noise Barrier Study</t>
  </si>
  <si>
    <t>WA139</t>
  </si>
  <si>
    <t xml:space="preserve">Redundant Main Electrical Feed </t>
  </si>
  <si>
    <t>Mary Turner</t>
  </si>
  <si>
    <t>WA141</t>
  </si>
  <si>
    <t>Admin BLDG Ground Level Build Out GMIA Training Facility</t>
  </si>
  <si>
    <t>Bernie Mielcarek</t>
  </si>
  <si>
    <t>WA148</t>
  </si>
  <si>
    <t>Expand Fleet Building</t>
  </si>
  <si>
    <t>WA158</t>
  </si>
  <si>
    <t>GMIA Deicing  Pad Design and Construction</t>
  </si>
  <si>
    <t>WA161</t>
  </si>
  <si>
    <t>GMIA Terminal Roadway Signage</t>
  </si>
  <si>
    <t>2011</t>
  </si>
  <si>
    <t>WA162</t>
  </si>
  <si>
    <t>GMIA Cessna Service Apron Reconstruction</t>
  </si>
  <si>
    <t>Jim Zsebe</t>
  </si>
  <si>
    <t>2012</t>
  </si>
  <si>
    <t>WA163</t>
  </si>
  <si>
    <t>GMIA Perimeter Road Bridge over Howell Avenue</t>
  </si>
  <si>
    <t>Karl Stave</t>
  </si>
  <si>
    <t>WA167</t>
  </si>
  <si>
    <t>GMIA Terminal Escalator Replacement</t>
  </si>
  <si>
    <t>WA169</t>
  </si>
  <si>
    <t>LJT Runway and Taxiway Lights</t>
  </si>
  <si>
    <t>WA172</t>
  </si>
  <si>
    <t>GMIA Terminal Sanitary Sewer Utility Upgrade</t>
  </si>
  <si>
    <t>David Guglowski</t>
  </si>
  <si>
    <t>WA173</t>
  </si>
  <si>
    <t>GMIA Fuel Farm Electrical Service</t>
  </si>
  <si>
    <t>WA176</t>
  </si>
  <si>
    <t>GMIA  Airport Master Plan-AGIS/eALP</t>
  </si>
  <si>
    <t>WA177</t>
  </si>
  <si>
    <t>GMIA  Parking Structure Repairs</t>
  </si>
  <si>
    <t>Julie Bastin</t>
  </si>
  <si>
    <t>WA178</t>
  </si>
  <si>
    <t>GMIA Parking Garage - Rental Car Area (Infill)</t>
  </si>
  <si>
    <t>WA180</t>
  </si>
  <si>
    <t>GMIA runway 7L-25R Resurface</t>
  </si>
  <si>
    <t>2014</t>
  </si>
  <si>
    <t>WA181</t>
  </si>
  <si>
    <t>LJT Funway 4L-22R Resurface</t>
  </si>
  <si>
    <t>WA182</t>
  </si>
  <si>
    <t>GMIA Snow Melter</t>
  </si>
  <si>
    <t>2013</t>
  </si>
  <si>
    <t>WA184</t>
  </si>
  <si>
    <t>GMIA ADS-B Squitter Transponders</t>
  </si>
  <si>
    <t xml:space="preserve">Terry Blue  </t>
  </si>
  <si>
    <t>WA185</t>
  </si>
  <si>
    <t>GMIA Surveillance System</t>
  </si>
  <si>
    <t>Tiim Kipp</t>
  </si>
  <si>
    <t>WA186</t>
  </si>
  <si>
    <t>HVAC Retrocommissioning</t>
  </si>
  <si>
    <t>Vijay Mehta</t>
  </si>
  <si>
    <t>WA187</t>
  </si>
  <si>
    <t>runway 13-31 Pavement Resurface</t>
  </si>
  <si>
    <t>2015</t>
  </si>
  <si>
    <t>WA189</t>
  </si>
  <si>
    <t>LJT Airfield Pavement Rehabilitation 2015</t>
  </si>
  <si>
    <t>WA190</t>
  </si>
  <si>
    <t>LJT Perimeter Security Fence</t>
  </si>
  <si>
    <t>WA191</t>
  </si>
  <si>
    <t>GMIA Pavement Rehabilitation 2015</t>
  </si>
  <si>
    <t>Timothy Kipp</t>
  </si>
  <si>
    <t>WA192</t>
  </si>
  <si>
    <t>GMIA Airfield Safety Improvements 2015</t>
  </si>
  <si>
    <t>WA193</t>
  </si>
  <si>
    <t>GMIA Gates D54 &amp; D55 Improvements</t>
  </si>
  <si>
    <t>WA201</t>
  </si>
  <si>
    <t>GMIA Terminal Expansion - Center Checkpoint</t>
  </si>
  <si>
    <t xml:space="preserve"> </t>
  </si>
  <si>
    <t>WA203</t>
  </si>
  <si>
    <t>GMIA GRE Apron Concrete Panel Replacement</t>
  </si>
  <si>
    <t>WA206</t>
  </si>
  <si>
    <t>GMIA TaxiCab Parking &amp; Staging</t>
  </si>
  <si>
    <t>2016</t>
  </si>
  <si>
    <t>Grand total GMIA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</si>
</sst>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 applyAlignment="1" applyProtection="1">
      <alignment horizontal="center"/>
      <protection/>
    </xf>
    <xf numFmtId="0" fontId="7" fillId="0" borderId="0" xfId="0" applyFont="1"/>
    <xf numFmtId="0" fontId="6" fillId="0" borderId="0" xfId="0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3" fontId="0" fillId="2" borderId="0" xfId="0" applyNumberFormat="1" applyFill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1" fillId="0" borderId="1" xfId="18" applyNumberFormat="1" applyFont="1" applyFill="1" applyBorder="1" applyAlignment="1">
      <alignment horizontal="right"/>
    </xf>
    <xf numFmtId="3" fontId="1" fillId="0" borderId="1" xfId="18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0" fontId="1" fillId="0" borderId="1" xfId="0" applyNumberFormat="1" applyFont="1" applyBorder="1" applyAlignment="1">
      <alignment horizontal="left"/>
    </xf>
    <xf numFmtId="3" fontId="1" fillId="0" borderId="1" xfId="0" applyNumberFormat="1" applyFont="1" applyFill="1" applyBorder="1"/>
    <xf numFmtId="14" fontId="1" fillId="0" borderId="1" xfId="0" applyNumberFormat="1" applyFont="1" applyBorder="1" applyAlignment="1">
      <alignment horizontal="left" shrinkToFit="1"/>
    </xf>
    <xf numFmtId="14" fontId="1" fillId="0" borderId="1" xfId="0" applyNumberFormat="1" applyFont="1" applyBorder="1" applyAlignment="1">
      <alignment horizontal="right"/>
    </xf>
    <xf numFmtId="40" fontId="1" fillId="0" borderId="1" xfId="0" applyNumberFormat="1" applyFont="1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14" fontId="1" fillId="0" borderId="1" xfId="0" applyNumberFormat="1" applyFont="1" applyBorder="1" applyAlignment="1" quotePrefix="1">
      <alignment horizontal="right"/>
    </xf>
    <xf numFmtId="1" fontId="1" fillId="0" borderId="1" xfId="0" applyNumberFormat="1" applyFont="1" applyBorder="1" applyAlignment="1" quotePrefix="1">
      <alignment horizontal="right"/>
    </xf>
    <xf numFmtId="0" fontId="0" fillId="0" borderId="2" xfId="0" applyFill="1" applyBorder="1"/>
    <xf numFmtId="0" fontId="0" fillId="2" borderId="2" xfId="0" applyFill="1" applyBorder="1"/>
    <xf numFmtId="40" fontId="1" fillId="0" borderId="1" xfId="0" applyNumberFormat="1" applyFont="1" applyBorder="1" applyAlignment="1" quotePrefix="1">
      <alignment horizontal="right"/>
    </xf>
    <xf numFmtId="0" fontId="8" fillId="0" borderId="3" xfId="0" applyFont="1" applyBorder="1"/>
    <xf numFmtId="0" fontId="1" fillId="0" borderId="3" xfId="0" applyFont="1" applyBorder="1" applyAlignment="1">
      <alignment horizontal="right"/>
    </xf>
    <xf numFmtId="38" fontId="9" fillId="0" borderId="4" xfId="0" applyNumberFormat="1" applyFont="1" applyBorder="1"/>
    <xf numFmtId="38" fontId="9" fillId="0" borderId="4" xfId="0" applyNumberFormat="1" applyFont="1" applyBorder="1" applyAlignment="1">
      <alignment horizontal="center"/>
    </xf>
    <xf numFmtId="0" fontId="1" fillId="2" borderId="0" xfId="0" applyFont="1" applyFill="1"/>
    <xf numFmtId="38" fontId="1" fillId="2" borderId="0" xfId="0" applyNumberFormat="1" applyFont="1" applyFill="1"/>
    <xf numFmtId="38" fontId="1" fillId="2" borderId="0" xfId="0" applyNumberFormat="1" applyFont="1" applyFill="1" applyAlignment="1">
      <alignment horizontal="center"/>
    </xf>
    <xf numFmtId="0" fontId="1" fillId="0" borderId="0" xfId="0" applyFont="1"/>
    <xf numFmtId="38" fontId="1" fillId="0" borderId="0" xfId="0" applyNumberFormat="1" applyFont="1"/>
    <xf numFmtId="43" fontId="1" fillId="0" borderId="0" xfId="18" applyFont="1"/>
    <xf numFmtId="38" fontId="1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/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ivate\Accounting\Capital%20Projects\Capital%20Projects%20Prior%20Years\County%20Board%20Capital%20Report\2015\2015%20Capital%20Year%20End%20Report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ivate\Accounting\Capital%20Projects\2014%20Capi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s"/>
      <sheetName val="Rec Sheet"/>
      <sheetName val="Tab Legend"/>
      <sheetName val="Master"/>
      <sheetName val="GARB Bonds used"/>
      <sheetName val="PFC Amend needs "/>
      <sheetName val="Summary view 3"/>
      <sheetName val="Bud Rev Sum"/>
      <sheetName val="WA042"/>
      <sheetName val="WA044"/>
      <sheetName val="WA064"/>
      <sheetName val="WA096"/>
      <sheetName val="WA112"/>
      <sheetName val="WA122"/>
      <sheetName val="WA123"/>
      <sheetName val="WA125"/>
      <sheetName val="WA130"/>
      <sheetName val="WA139"/>
      <sheetName val="WA141"/>
      <sheetName val="WA148"/>
      <sheetName val="WA158"/>
      <sheetName val="WA161"/>
      <sheetName val="WA162"/>
      <sheetName val="WA163"/>
      <sheetName val="WA167"/>
      <sheetName val="WA169"/>
      <sheetName val="WA172"/>
      <sheetName val="WA173"/>
      <sheetName val="WA176"/>
      <sheetName val="WA177"/>
      <sheetName val="WA178"/>
      <sheetName val="WA180"/>
      <sheetName val="WA181"/>
      <sheetName val="WA182"/>
      <sheetName val="WA185"/>
      <sheetName val="WA186"/>
      <sheetName val="WA187"/>
      <sheetName val="WA189"/>
      <sheetName val="WA190"/>
      <sheetName val="WA191"/>
      <sheetName val="WA192"/>
      <sheetName val="WA193"/>
      <sheetName val="WA201"/>
      <sheetName val="WA203"/>
      <sheetName val="WA206"/>
      <sheetName val="====&gt;"/>
      <sheetName val="2015 Template"/>
      <sheetName val="Sheet2"/>
      <sheetName val="ddl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s"/>
      <sheetName val="Rec Sheet"/>
      <sheetName val="Tab Legend"/>
      <sheetName val="Master"/>
      <sheetName val="GARB Bonds used (2013)"/>
      <sheetName val="GARB Bonds used"/>
      <sheetName val="PFC Amend needs "/>
      <sheetName val="Summary view 3"/>
      <sheetName val="Bud Rev Sum"/>
      <sheetName val="WA042"/>
      <sheetName val="WA044"/>
      <sheetName val="WA064"/>
      <sheetName val="WA072"/>
      <sheetName val="WA094"/>
      <sheetName val="WA096"/>
      <sheetName val="WA108"/>
      <sheetName val="WA112"/>
      <sheetName val="WA122"/>
      <sheetName val="WA123"/>
      <sheetName val="WA125"/>
      <sheetName val="WA130"/>
      <sheetName val="WA139"/>
      <sheetName val="WA141"/>
      <sheetName val="WA148"/>
      <sheetName val="WA149"/>
      <sheetName val="WA153"/>
      <sheetName val="WA158"/>
      <sheetName val="WA161"/>
      <sheetName val="WA162"/>
      <sheetName val="WA163"/>
      <sheetName val="WA166"/>
      <sheetName val="WA167"/>
      <sheetName val="WA169"/>
      <sheetName val="WA172"/>
      <sheetName val="WA173"/>
      <sheetName val="WA176"/>
      <sheetName val="WA177"/>
      <sheetName val="WA178"/>
      <sheetName val="WA180"/>
      <sheetName val="WA181"/>
      <sheetName val="WA182"/>
      <sheetName val="WA184"/>
      <sheetName val="WA185"/>
      <sheetName val="WA186"/>
      <sheetName val="WA201"/>
      <sheetName val="&lt;--- Active 2014"/>
      <sheetName val="WA005"/>
      <sheetName val="WA006"/>
      <sheetName val="WA022"/>
      <sheetName val="WA038"/>
      <sheetName val="WA041"/>
      <sheetName val="WA044C"/>
      <sheetName val="WA045"/>
      <sheetName val="WA047 closed"/>
      <sheetName val="WA048"/>
      <sheetName val="WA061"/>
      <sheetName val="WA069 closed"/>
      <sheetName val="WA089"/>
      <sheetName val="WA090"/>
      <sheetName val="WA091"/>
      <sheetName val="WA095"/>
      <sheetName val="WA097 closed"/>
      <sheetName val="WA098"/>
      <sheetName val="WA100"/>
      <sheetName val="WA101"/>
      <sheetName val="WA103"/>
      <sheetName val="WA104"/>
      <sheetName val="WA106"/>
      <sheetName val="WA124"/>
      <sheetName val="WA126"/>
      <sheetName val="WA127"/>
      <sheetName val="WA128"/>
      <sheetName val="WA131"/>
      <sheetName val="WA133"/>
      <sheetName val="WA134"/>
      <sheetName val="WA135"/>
      <sheetName val="WA136"/>
      <sheetName val="WA137"/>
      <sheetName val="WA140"/>
      <sheetName val="WA142"/>
      <sheetName val="WA143"/>
      <sheetName val="WA144"/>
      <sheetName val="WA145"/>
      <sheetName val="WA146"/>
      <sheetName val="WA147"/>
      <sheetName val="WA151"/>
      <sheetName val="WA152"/>
      <sheetName val="WA154"/>
      <sheetName val="WA157"/>
      <sheetName val="WA160"/>
      <sheetName val="WA165"/>
      <sheetName val="WA171"/>
      <sheetName val="WA175"/>
      <sheetName val="WA308"/>
      <sheetName val="WA320"/>
      <sheetName val="WO112"/>
      <sheetName val="WA009closed06"/>
      <sheetName val="WA014closed06"/>
      <sheetName val="WA023closed06"/>
      <sheetName val="WA034 closed"/>
      <sheetName val="WA046 closed"/>
      <sheetName val="WA051closed06"/>
      <sheetName val="WA026 closed"/>
      <sheetName val="WA060closed06"/>
      <sheetName val="WA073closed06"/>
      <sheetName val="WA079closed06"/>
      <sheetName val="WA081closed06"/>
      <sheetName val="WA082 closed"/>
      <sheetName val="WA083 closed08"/>
      <sheetName val="WA084 closed07"/>
      <sheetName val="WA085 closed"/>
      <sheetName val="WA093 closed"/>
      <sheetName val="WA107 closed"/>
      <sheetName val="WA301closed06"/>
      <sheetName val="REVISED WA325closed06"/>
      <sheetName val="WA325closed06"/>
      <sheetName val="WA332closed06"/>
      <sheetName val="WA345closed06"/>
      <sheetName val="CAMD"/>
      <sheetName val="WA158 2015 for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WA042</v>
          </cell>
          <cell r="D1" t="str">
            <v>Baggage Claim Remodeling</v>
          </cell>
        </row>
        <row r="2">
          <cell r="D2" t="str">
            <v>Jim Zsebe</v>
          </cell>
        </row>
        <row r="3">
          <cell r="D3">
            <v>2006</v>
          </cell>
          <cell r="E3" t="str">
            <v>Adopted Budget</v>
          </cell>
        </row>
        <row r="4">
          <cell r="D4">
            <v>2015</v>
          </cell>
        </row>
      </sheetData>
      <sheetData sheetId="10">
        <row r="1">
          <cell r="B1" t="str">
            <v>WA044</v>
          </cell>
        </row>
      </sheetData>
      <sheetData sheetId="11">
        <row r="2">
          <cell r="B2" t="str">
            <v>WA064</v>
          </cell>
        </row>
      </sheetData>
      <sheetData sheetId="12">
        <row r="1">
          <cell r="B1" t="str">
            <v>WA072</v>
          </cell>
        </row>
      </sheetData>
      <sheetData sheetId="13">
        <row r="1">
          <cell r="B1" t="str">
            <v>WA094</v>
          </cell>
        </row>
      </sheetData>
      <sheetData sheetId="14">
        <row r="2">
          <cell r="B2" t="str">
            <v>WA096</v>
          </cell>
        </row>
      </sheetData>
      <sheetData sheetId="15">
        <row r="1">
          <cell r="B1" t="str">
            <v>WA108</v>
          </cell>
        </row>
      </sheetData>
      <sheetData sheetId="16">
        <row r="1">
          <cell r="B1" t="str">
            <v>WA112</v>
          </cell>
        </row>
      </sheetData>
      <sheetData sheetId="17">
        <row r="1">
          <cell r="B1" t="str">
            <v>WA122</v>
          </cell>
        </row>
      </sheetData>
      <sheetData sheetId="18">
        <row r="1">
          <cell r="B1" t="str">
            <v>WA123</v>
          </cell>
        </row>
      </sheetData>
      <sheetData sheetId="19">
        <row r="1">
          <cell r="B1" t="str">
            <v>WA125</v>
          </cell>
        </row>
      </sheetData>
      <sheetData sheetId="20">
        <row r="1">
          <cell r="B1" t="str">
            <v>WA130</v>
          </cell>
        </row>
      </sheetData>
      <sheetData sheetId="21">
        <row r="2">
          <cell r="B2" t="str">
            <v>WA139</v>
          </cell>
        </row>
      </sheetData>
      <sheetData sheetId="22">
        <row r="2">
          <cell r="B2" t="str">
            <v>WA141</v>
          </cell>
        </row>
      </sheetData>
      <sheetData sheetId="23">
        <row r="2">
          <cell r="B2" t="str">
            <v>WA148</v>
          </cell>
        </row>
      </sheetData>
      <sheetData sheetId="24"/>
      <sheetData sheetId="25">
        <row r="2">
          <cell r="B2" t="str">
            <v>WA153</v>
          </cell>
        </row>
      </sheetData>
      <sheetData sheetId="26">
        <row r="2">
          <cell r="B2" t="str">
            <v>WA158</v>
          </cell>
        </row>
      </sheetData>
      <sheetData sheetId="27">
        <row r="2">
          <cell r="B2" t="str">
            <v>WA161</v>
          </cell>
        </row>
      </sheetData>
      <sheetData sheetId="28">
        <row r="2">
          <cell r="B2" t="str">
            <v>WA162</v>
          </cell>
        </row>
      </sheetData>
      <sheetData sheetId="29">
        <row r="2">
          <cell r="B2" t="str">
            <v>WA163</v>
          </cell>
        </row>
      </sheetData>
      <sheetData sheetId="30"/>
      <sheetData sheetId="31">
        <row r="2">
          <cell r="B2" t="str">
            <v>WA167</v>
          </cell>
        </row>
      </sheetData>
      <sheetData sheetId="32">
        <row r="2">
          <cell r="B2" t="str">
            <v>WA169</v>
          </cell>
        </row>
      </sheetData>
      <sheetData sheetId="33">
        <row r="4">
          <cell r="D4">
            <v>2012</v>
          </cell>
        </row>
      </sheetData>
      <sheetData sheetId="34">
        <row r="2">
          <cell r="B2" t="str">
            <v>WA173</v>
          </cell>
        </row>
      </sheetData>
      <sheetData sheetId="35">
        <row r="2">
          <cell r="B2" t="str">
            <v>WA176</v>
          </cell>
        </row>
      </sheetData>
      <sheetData sheetId="36">
        <row r="2">
          <cell r="B2" t="str">
            <v>WA177</v>
          </cell>
        </row>
      </sheetData>
      <sheetData sheetId="37">
        <row r="2">
          <cell r="B2" t="str">
            <v>WA178</v>
          </cell>
        </row>
      </sheetData>
      <sheetData sheetId="38">
        <row r="2">
          <cell r="B2" t="str">
            <v>WA180</v>
          </cell>
        </row>
      </sheetData>
      <sheetData sheetId="39">
        <row r="2">
          <cell r="B2" t="str">
            <v>WA181</v>
          </cell>
        </row>
      </sheetData>
      <sheetData sheetId="40">
        <row r="2">
          <cell r="B2" t="str">
            <v>WA182</v>
          </cell>
        </row>
      </sheetData>
      <sheetData sheetId="41">
        <row r="2">
          <cell r="B2" t="str">
            <v>WA184</v>
          </cell>
        </row>
      </sheetData>
      <sheetData sheetId="42">
        <row r="2">
          <cell r="B2" t="str">
            <v>WA185</v>
          </cell>
        </row>
      </sheetData>
      <sheetData sheetId="43">
        <row r="2">
          <cell r="B2" t="str">
            <v>WA186</v>
          </cell>
        </row>
      </sheetData>
      <sheetData sheetId="44">
        <row r="1">
          <cell r="B1" t="str">
            <v>WA201</v>
          </cell>
        </row>
      </sheetData>
      <sheetData sheetId="45"/>
      <sheetData sheetId="46">
        <row r="2">
          <cell r="B2" t="str">
            <v>WA005</v>
          </cell>
        </row>
      </sheetData>
      <sheetData sheetId="47"/>
      <sheetData sheetId="48">
        <row r="2">
          <cell r="B2" t="str">
            <v>WA022</v>
          </cell>
          <cell r="D2" t="str">
            <v>Abrasive Storage Building- Design</v>
          </cell>
        </row>
        <row r="3">
          <cell r="D3" t="str">
            <v>Paul Montalto</v>
          </cell>
        </row>
        <row r="4">
          <cell r="D4">
            <v>2009</v>
          </cell>
          <cell r="E4" t="str">
            <v>Budget</v>
          </cell>
        </row>
        <row r="5">
          <cell r="D5">
            <v>2012</v>
          </cell>
        </row>
        <row r="67">
          <cell r="D67">
            <v>0</v>
          </cell>
          <cell r="E67">
            <v>0</v>
          </cell>
          <cell r="F67">
            <v>0</v>
          </cell>
          <cell r="K67">
            <v>0</v>
          </cell>
        </row>
      </sheetData>
      <sheetData sheetId="49">
        <row r="1">
          <cell r="B1" t="str">
            <v>WA038</v>
          </cell>
        </row>
      </sheetData>
      <sheetData sheetId="50">
        <row r="1">
          <cell r="B1" t="str">
            <v>WA041</v>
          </cell>
        </row>
      </sheetData>
      <sheetData sheetId="51"/>
      <sheetData sheetId="52">
        <row r="1">
          <cell r="B1" t="str">
            <v>WA045</v>
          </cell>
        </row>
      </sheetData>
      <sheetData sheetId="53">
        <row r="1">
          <cell r="B1" t="str">
            <v>WA047012</v>
          </cell>
        </row>
      </sheetData>
      <sheetData sheetId="54"/>
      <sheetData sheetId="55"/>
      <sheetData sheetId="56">
        <row r="1">
          <cell r="B1" t="str">
            <v>WA069</v>
          </cell>
        </row>
      </sheetData>
      <sheetData sheetId="57">
        <row r="1">
          <cell r="B1" t="str">
            <v>WA089</v>
          </cell>
        </row>
      </sheetData>
      <sheetData sheetId="58">
        <row r="2">
          <cell r="B2" t="str">
            <v>WA090</v>
          </cell>
        </row>
      </sheetData>
      <sheetData sheetId="59">
        <row r="1">
          <cell r="B1" t="str">
            <v>WA091</v>
          </cell>
        </row>
      </sheetData>
      <sheetData sheetId="60">
        <row r="2">
          <cell r="B2" t="str">
            <v>WA095</v>
          </cell>
        </row>
      </sheetData>
      <sheetData sheetId="61">
        <row r="1">
          <cell r="B1" t="str">
            <v>WA097</v>
          </cell>
        </row>
      </sheetData>
      <sheetData sheetId="62">
        <row r="1">
          <cell r="B1" t="str">
            <v>WA098</v>
          </cell>
        </row>
      </sheetData>
      <sheetData sheetId="63">
        <row r="1">
          <cell r="B1" t="str">
            <v>WA100</v>
          </cell>
        </row>
      </sheetData>
      <sheetData sheetId="64">
        <row r="1">
          <cell r="B1" t="str">
            <v>WA101</v>
          </cell>
        </row>
      </sheetData>
      <sheetData sheetId="65">
        <row r="1">
          <cell r="B1" t="str">
            <v>WA103</v>
          </cell>
        </row>
      </sheetData>
      <sheetData sheetId="66">
        <row r="1">
          <cell r="B1" t="str">
            <v>WA104</v>
          </cell>
        </row>
      </sheetData>
      <sheetData sheetId="67">
        <row r="1">
          <cell r="B1" t="str">
            <v>WA106</v>
          </cell>
        </row>
      </sheetData>
      <sheetData sheetId="68">
        <row r="71">
          <cell r="D71">
            <v>0</v>
          </cell>
        </row>
      </sheetData>
      <sheetData sheetId="69">
        <row r="1">
          <cell r="B1" t="str">
            <v>WA126</v>
          </cell>
        </row>
      </sheetData>
      <sheetData sheetId="70">
        <row r="1">
          <cell r="B1" t="str">
            <v>WA127</v>
          </cell>
        </row>
      </sheetData>
      <sheetData sheetId="71">
        <row r="1">
          <cell r="B1" t="str">
            <v>WA128</v>
          </cell>
        </row>
      </sheetData>
      <sheetData sheetId="72">
        <row r="1">
          <cell r="B1" t="str">
            <v>WA131</v>
          </cell>
        </row>
      </sheetData>
      <sheetData sheetId="73">
        <row r="3">
          <cell r="D3" t="str">
            <v>J. Zsebe</v>
          </cell>
        </row>
      </sheetData>
      <sheetData sheetId="74">
        <row r="2">
          <cell r="B2" t="str">
            <v>WA134</v>
          </cell>
        </row>
      </sheetData>
      <sheetData sheetId="75">
        <row r="1">
          <cell r="B1" t="str">
            <v>WA135</v>
          </cell>
        </row>
      </sheetData>
      <sheetData sheetId="76">
        <row r="1">
          <cell r="B1" t="str">
            <v>WA136</v>
          </cell>
        </row>
      </sheetData>
      <sheetData sheetId="77">
        <row r="2">
          <cell r="B2" t="str">
            <v>WA137</v>
          </cell>
        </row>
      </sheetData>
      <sheetData sheetId="78">
        <row r="2">
          <cell r="B2" t="str">
            <v>WA140</v>
          </cell>
        </row>
      </sheetData>
      <sheetData sheetId="79"/>
      <sheetData sheetId="80">
        <row r="2">
          <cell r="B2" t="str">
            <v>WA143</v>
          </cell>
        </row>
      </sheetData>
      <sheetData sheetId="81">
        <row r="2">
          <cell r="B2" t="str">
            <v>WA144</v>
          </cell>
        </row>
      </sheetData>
      <sheetData sheetId="82">
        <row r="4">
          <cell r="E4" t="str">
            <v>Transfers</v>
          </cell>
        </row>
      </sheetData>
      <sheetData sheetId="83">
        <row r="2">
          <cell r="B2" t="str">
            <v>WA146</v>
          </cell>
        </row>
      </sheetData>
      <sheetData sheetId="84">
        <row r="2">
          <cell r="B2" t="str">
            <v>WA147</v>
          </cell>
        </row>
      </sheetData>
      <sheetData sheetId="85">
        <row r="2">
          <cell r="B2" t="str">
            <v>WA151</v>
          </cell>
        </row>
      </sheetData>
      <sheetData sheetId="86">
        <row r="2">
          <cell r="B2" t="str">
            <v>WA152</v>
          </cell>
        </row>
      </sheetData>
      <sheetData sheetId="87">
        <row r="2">
          <cell r="B2" t="str">
            <v>WA154</v>
          </cell>
        </row>
      </sheetData>
      <sheetData sheetId="88">
        <row r="2">
          <cell r="B2" t="str">
            <v>WA157</v>
          </cell>
        </row>
      </sheetData>
      <sheetData sheetId="89"/>
      <sheetData sheetId="90"/>
      <sheetData sheetId="91">
        <row r="2">
          <cell r="B2" t="str">
            <v>WA171</v>
          </cell>
        </row>
      </sheetData>
      <sheetData sheetId="92">
        <row r="4">
          <cell r="D4" t="str">
            <v>2011</v>
          </cell>
        </row>
      </sheetData>
      <sheetData sheetId="93">
        <row r="1">
          <cell r="B1" t="str">
            <v>WA308</v>
          </cell>
        </row>
      </sheetData>
      <sheetData sheetId="94">
        <row r="1">
          <cell r="B1" t="str">
            <v>WA320</v>
          </cell>
        </row>
      </sheetData>
      <sheetData sheetId="95"/>
      <sheetData sheetId="96">
        <row r="1">
          <cell r="B1" t="str">
            <v>WA009</v>
          </cell>
        </row>
      </sheetData>
      <sheetData sheetId="97">
        <row r="1">
          <cell r="B1" t="str">
            <v>WA014</v>
          </cell>
        </row>
      </sheetData>
      <sheetData sheetId="98">
        <row r="1">
          <cell r="B1" t="str">
            <v>WA023</v>
          </cell>
        </row>
      </sheetData>
      <sheetData sheetId="99">
        <row r="1">
          <cell r="B1" t="str">
            <v>WA034</v>
          </cell>
        </row>
      </sheetData>
      <sheetData sheetId="100">
        <row r="1">
          <cell r="B1" t="str">
            <v>WA046012</v>
          </cell>
        </row>
      </sheetData>
      <sheetData sheetId="101">
        <row r="1">
          <cell r="B1" t="str">
            <v>WA051</v>
          </cell>
        </row>
      </sheetData>
      <sheetData sheetId="102">
        <row r="1">
          <cell r="B1" t="str">
            <v>WA026</v>
          </cell>
        </row>
      </sheetData>
      <sheetData sheetId="103">
        <row r="1">
          <cell r="C1" t="str">
            <v>WA060</v>
          </cell>
        </row>
      </sheetData>
      <sheetData sheetId="104">
        <row r="1">
          <cell r="B1" t="str">
            <v>WA073</v>
          </cell>
        </row>
      </sheetData>
      <sheetData sheetId="105">
        <row r="1">
          <cell r="C1" t="str">
            <v>WA079</v>
          </cell>
        </row>
      </sheetData>
      <sheetData sheetId="106">
        <row r="1">
          <cell r="B1" t="str">
            <v>WA081</v>
          </cell>
        </row>
      </sheetData>
      <sheetData sheetId="107">
        <row r="64">
          <cell r="E64">
            <v>0</v>
          </cell>
        </row>
      </sheetData>
      <sheetData sheetId="108">
        <row r="1">
          <cell r="B1" t="str">
            <v>WA083012</v>
          </cell>
        </row>
      </sheetData>
      <sheetData sheetId="109">
        <row r="1">
          <cell r="B1" t="str">
            <v>WA084012</v>
          </cell>
        </row>
      </sheetData>
      <sheetData sheetId="110">
        <row r="1">
          <cell r="B1" t="str">
            <v>WA085012</v>
          </cell>
        </row>
      </sheetData>
      <sheetData sheetId="111">
        <row r="1">
          <cell r="B1" t="str">
            <v>WA093</v>
          </cell>
        </row>
      </sheetData>
      <sheetData sheetId="112">
        <row r="1">
          <cell r="B1" t="str">
            <v>WA107</v>
          </cell>
        </row>
      </sheetData>
      <sheetData sheetId="113">
        <row r="1">
          <cell r="B1" t="str">
            <v>WA301</v>
          </cell>
        </row>
      </sheetData>
      <sheetData sheetId="114"/>
      <sheetData sheetId="115">
        <row r="1">
          <cell r="B1" t="str">
            <v>WA325</v>
          </cell>
        </row>
      </sheetData>
      <sheetData sheetId="116"/>
      <sheetData sheetId="117">
        <row r="1">
          <cell r="B1" t="str">
            <v>WA345</v>
          </cell>
        </row>
      </sheetData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52"/>
  <sheetViews>
    <sheetView showZeros="0" tabSelected="1" zoomScale="80" zoomScaleNormal="80" workbookViewId="0" topLeftCell="A1">
      <pane xSplit="3" ySplit="5" topLeftCell="D6" activePane="bottomRight" state="frozen"/>
      <selection pane="topLeft" activeCell="B74" sqref="B74"/>
      <selection pane="topRight" activeCell="B74" sqref="B74"/>
      <selection pane="bottomLeft" activeCell="B74" sqref="B74"/>
      <selection pane="bottomRight" activeCell="J37" sqref="J37"/>
    </sheetView>
  </sheetViews>
  <sheetFormatPr defaultColWidth="8.88671875" defaultRowHeight="15"/>
  <cols>
    <col min="1" max="1" width="1.99609375" style="0" customWidth="1"/>
    <col min="2" max="2" width="7.88671875" style="0" customWidth="1"/>
    <col min="3" max="3" width="41.88671875" style="0" customWidth="1"/>
    <col min="4" max="4" width="12.4453125" style="0" customWidth="1"/>
    <col min="5" max="5" width="12.77734375" style="0" bestFit="1" customWidth="1"/>
    <col min="6" max="6" width="11.6640625" style="0" bestFit="1" customWidth="1"/>
    <col min="7" max="7" width="12.10546875" style="4" customWidth="1"/>
    <col min="8" max="8" width="14.6640625" style="0" customWidth="1"/>
    <col min="9" max="9" width="15.21484375" style="0" customWidth="1"/>
    <col min="10" max="10" width="11.88671875" style="0" customWidth="1"/>
    <col min="11" max="11" width="12.99609375" style="0" customWidth="1"/>
    <col min="12" max="12" width="13.6640625" style="0" customWidth="1"/>
    <col min="13" max="13" width="12.88671875" style="0" customWidth="1"/>
    <col min="14" max="14" width="13.77734375" style="0" customWidth="1"/>
    <col min="15" max="15" width="0.55078125" style="0" customWidth="1"/>
    <col min="16" max="16" width="13.99609375" style="0" customWidth="1"/>
    <col min="17" max="17" width="0.88671875" style="0" customWidth="1"/>
    <col min="18" max="19" width="12.10546875" style="0" customWidth="1"/>
    <col min="20" max="20" width="12.10546875" style="4" customWidth="1"/>
    <col min="21" max="21" width="1.88671875" style="0" customWidth="1"/>
  </cols>
  <sheetData>
    <row r="1" spans="1:21" ht="12" customHeigh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2" spans="1:21" ht="15">
      <c r="A2" s="1"/>
      <c r="C2" s="3"/>
      <c r="D2" s="3"/>
      <c r="I2" s="5"/>
      <c r="J2" s="5"/>
      <c r="K2" s="5"/>
      <c r="L2" s="5"/>
      <c r="M2" s="5"/>
      <c r="N2" s="5"/>
      <c r="O2" s="5"/>
      <c r="P2" s="5"/>
      <c r="Q2" s="1"/>
      <c r="R2" s="4" t="s">
        <v>0</v>
      </c>
      <c r="S2" s="4" t="s">
        <v>1</v>
      </c>
      <c r="T2" s="4" t="s">
        <v>2</v>
      </c>
      <c r="U2" s="1"/>
    </row>
    <row r="3" spans="1:22" ht="15">
      <c r="A3" s="1"/>
      <c r="B3" s="4"/>
      <c r="C3" s="4"/>
      <c r="D3" s="4"/>
      <c r="E3" s="4"/>
      <c r="F3" s="4"/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7"/>
      <c r="P3" s="6" t="s">
        <v>10</v>
      </c>
      <c r="Q3" s="8"/>
      <c r="R3" s="9" t="s">
        <v>11</v>
      </c>
      <c r="S3" s="9" t="s">
        <v>12</v>
      </c>
      <c r="T3" s="9" t="s">
        <v>1</v>
      </c>
      <c r="U3" s="8"/>
      <c r="V3" s="10"/>
    </row>
    <row r="4" spans="1:22" ht="15">
      <c r="A4" s="1"/>
      <c r="B4" s="11" t="s">
        <v>13</v>
      </c>
      <c r="C4" s="11" t="s">
        <v>14</v>
      </c>
      <c r="D4" s="11" t="s">
        <v>15</v>
      </c>
      <c r="E4" s="63" t="s">
        <v>16</v>
      </c>
      <c r="F4" s="63"/>
      <c r="G4" s="11" t="s">
        <v>17</v>
      </c>
      <c r="H4" s="6" t="s">
        <v>18</v>
      </c>
      <c r="I4" s="6" t="s">
        <v>18</v>
      </c>
      <c r="J4" s="6" t="s">
        <v>19</v>
      </c>
      <c r="K4" s="6" t="s">
        <v>20</v>
      </c>
      <c r="L4" s="6" t="s">
        <v>20</v>
      </c>
      <c r="M4" s="6" t="s">
        <v>21</v>
      </c>
      <c r="N4" s="6" t="s">
        <v>22</v>
      </c>
      <c r="O4" s="7"/>
      <c r="P4" s="6" t="s">
        <v>23</v>
      </c>
      <c r="Q4" s="8"/>
      <c r="R4" s="12" t="s">
        <v>24</v>
      </c>
      <c r="S4" s="12" t="s">
        <v>25</v>
      </c>
      <c r="T4" s="12" t="s">
        <v>26</v>
      </c>
      <c r="U4" s="8"/>
      <c r="V4" s="10"/>
    </row>
    <row r="5" spans="1:22" ht="15">
      <c r="A5" s="1"/>
      <c r="F5" s="13"/>
      <c r="H5" s="6" t="s">
        <v>27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/>
      <c r="O5" s="6"/>
      <c r="P5" s="6"/>
      <c r="Q5" s="8"/>
      <c r="R5" s="10"/>
      <c r="S5" s="10"/>
      <c r="T5" s="9"/>
      <c r="U5" s="8"/>
      <c r="V5" s="10"/>
    </row>
    <row r="6" spans="1:21" ht="6.75" customHeight="1">
      <c r="A6" s="1"/>
      <c r="B6" s="1"/>
      <c r="C6" s="1"/>
      <c r="D6" s="1"/>
      <c r="E6" s="1"/>
      <c r="F6" s="14"/>
      <c r="G6" s="2"/>
      <c r="H6" s="15"/>
      <c r="I6" s="15"/>
      <c r="J6" s="15"/>
      <c r="K6" s="15"/>
      <c r="L6" s="15"/>
      <c r="M6" s="15"/>
      <c r="N6" s="15"/>
      <c r="O6" s="15"/>
      <c r="P6" s="15"/>
      <c r="Q6" s="1"/>
      <c r="R6" s="1"/>
      <c r="S6" s="1"/>
      <c r="T6" s="2"/>
      <c r="U6" s="1"/>
    </row>
    <row r="7" spans="1:21" ht="15.75">
      <c r="A7" s="1"/>
      <c r="C7" s="16" t="s">
        <v>32</v>
      </c>
      <c r="F7" s="13"/>
      <c r="H7" s="17"/>
      <c r="I7" s="17"/>
      <c r="J7" s="17"/>
      <c r="K7" s="17"/>
      <c r="L7" s="17"/>
      <c r="M7" s="17"/>
      <c r="N7" s="17"/>
      <c r="O7" s="17"/>
      <c r="P7" s="17"/>
      <c r="Q7" s="1"/>
      <c r="U7" s="1"/>
    </row>
    <row r="8" spans="1:21" ht="15">
      <c r="A8" s="1"/>
      <c r="F8" s="13"/>
      <c r="H8" s="18"/>
      <c r="I8" s="18"/>
      <c r="J8" s="18"/>
      <c r="K8" s="18"/>
      <c r="L8" s="18"/>
      <c r="M8" s="18"/>
      <c r="N8" s="18"/>
      <c r="O8" s="18"/>
      <c r="P8" s="18"/>
      <c r="Q8" s="19"/>
      <c r="R8" s="20"/>
      <c r="S8" s="20"/>
      <c r="T8" s="21"/>
      <c r="U8" s="1"/>
    </row>
    <row r="9" spans="1:21" ht="15" hidden="1">
      <c r="A9" s="1"/>
      <c r="B9" s="22" t="str">
        <f>+'[2]WA022'!B2</f>
        <v>WA022</v>
      </c>
      <c r="C9" s="22" t="str">
        <f>+'[2]WA022'!D2</f>
        <v>Abrasive Storage Building- Design</v>
      </c>
      <c r="D9" s="22" t="str">
        <f>+'[2]WA022'!D3</f>
        <v>Paul Montalto</v>
      </c>
      <c r="E9" s="23">
        <f>+'[2]WA022'!D4</f>
        <v>2009</v>
      </c>
      <c r="F9" s="24" t="str">
        <f>+'[2]WA022'!E4</f>
        <v>Budget</v>
      </c>
      <c r="G9" s="25">
        <f>+'[2]WA022'!D5</f>
        <v>2012</v>
      </c>
      <c r="H9" s="26">
        <f>+'[2]WA022'!D67</f>
        <v>0</v>
      </c>
      <c r="I9" s="26">
        <f>+'[2]WA022'!E67</f>
        <v>0</v>
      </c>
      <c r="J9" s="26">
        <f>+'[2]WA022'!F67</f>
        <v>0</v>
      </c>
      <c r="K9" s="26"/>
      <c r="L9" s="26"/>
      <c r="M9" s="26"/>
      <c r="N9" s="26">
        <f>+'[2]WA022'!K67</f>
        <v>0</v>
      </c>
      <c r="O9" s="26"/>
      <c r="P9" s="26">
        <f>+'[2]WA006'!M111</f>
        <v>0</v>
      </c>
      <c r="Q9" s="27"/>
      <c r="R9" s="28">
        <v>2270060</v>
      </c>
      <c r="S9" s="29">
        <f aca="true" t="shared" si="0" ref="S9">+P9-R9</f>
        <v>-2270060</v>
      </c>
      <c r="T9" s="30"/>
      <c r="U9" s="1"/>
    </row>
    <row r="10" spans="1:21" ht="15">
      <c r="A10" s="1"/>
      <c r="B10" s="60" t="str">
        <f>+'[2]WA042'!B1</f>
        <v>WA042</v>
      </c>
      <c r="C10" s="22" t="str">
        <f>+'[2]WA042'!D1</f>
        <v>Baggage Claim Remodeling</v>
      </c>
      <c r="D10" s="22" t="str">
        <f>+'[2]WA042'!D2</f>
        <v>Jim Zsebe</v>
      </c>
      <c r="E10" s="23">
        <f>+'[2]WA042'!D3</f>
        <v>2006</v>
      </c>
      <c r="F10" s="31" t="str">
        <f>+'[2]WA042'!E3</f>
        <v>Adopted Budget</v>
      </c>
      <c r="G10" s="25">
        <f>+'[2]WA042'!D4</f>
        <v>2015</v>
      </c>
      <c r="H10" s="26">
        <f>+'[2]WA042'!D72</f>
        <v>0</v>
      </c>
      <c r="I10" s="26">
        <v>41022250</v>
      </c>
      <c r="J10" s="26">
        <f>+'[2]WA042'!F72</f>
        <v>0</v>
      </c>
      <c r="K10" s="26">
        <f>+'[2]WA042'!G72</f>
        <v>0</v>
      </c>
      <c r="L10" s="26">
        <f>+'[2]WA042'!H72</f>
        <v>0</v>
      </c>
      <c r="M10" s="26">
        <f>P10-I10</f>
        <v>6834266</v>
      </c>
      <c r="N10" s="26">
        <f>+'[2]WA042'!L72</f>
        <v>0</v>
      </c>
      <c r="O10" s="26"/>
      <c r="P10" s="35">
        <v>47856516</v>
      </c>
      <c r="Q10" s="27"/>
      <c r="R10" s="29">
        <f>P10-S10</f>
        <v>34830438</v>
      </c>
      <c r="S10" s="29">
        <v>13026078</v>
      </c>
      <c r="T10" s="32">
        <v>1</v>
      </c>
      <c r="U10" s="1"/>
    </row>
    <row r="11" spans="1:21" ht="15">
      <c r="A11" s="1"/>
      <c r="B11" s="60" t="s">
        <v>33</v>
      </c>
      <c r="C11" s="22" t="s">
        <v>34</v>
      </c>
      <c r="D11" s="22" t="s">
        <v>35</v>
      </c>
      <c r="E11" s="23">
        <v>2002</v>
      </c>
      <c r="F11" s="31" t="s">
        <v>36</v>
      </c>
      <c r="G11" s="25">
        <v>2015</v>
      </c>
      <c r="H11" s="26"/>
      <c r="I11" s="26">
        <v>26236300</v>
      </c>
      <c r="J11" s="26">
        <v>289500</v>
      </c>
      <c r="K11" s="26">
        <v>393312</v>
      </c>
      <c r="L11" s="26">
        <v>17289018</v>
      </c>
      <c r="M11" s="26">
        <v>5065000</v>
      </c>
      <c r="N11" s="26">
        <v>0</v>
      </c>
      <c r="O11" s="26"/>
      <c r="P11" s="26">
        <v>49273130</v>
      </c>
      <c r="Q11" s="27"/>
      <c r="R11" s="29">
        <v>49273130</v>
      </c>
      <c r="S11" s="29"/>
      <c r="T11" s="32">
        <v>1</v>
      </c>
      <c r="U11" s="1"/>
    </row>
    <row r="12" spans="1:21" ht="15">
      <c r="A12" s="1"/>
      <c r="B12" s="60" t="s">
        <v>37</v>
      </c>
      <c r="C12" s="22" t="s">
        <v>38</v>
      </c>
      <c r="D12" s="22" t="s">
        <v>39</v>
      </c>
      <c r="E12" s="23">
        <v>2009</v>
      </c>
      <c r="F12" s="24" t="s">
        <v>36</v>
      </c>
      <c r="G12" s="25">
        <v>2015</v>
      </c>
      <c r="H12" s="26">
        <v>0</v>
      </c>
      <c r="I12" s="26">
        <v>0</v>
      </c>
      <c r="J12" s="26">
        <v>0</v>
      </c>
      <c r="K12" s="26">
        <v>5597260</v>
      </c>
      <c r="L12" s="26">
        <v>44778080</v>
      </c>
      <c r="M12" s="26">
        <v>5597260</v>
      </c>
      <c r="N12" s="26">
        <v>0</v>
      </c>
      <c r="O12" s="26"/>
      <c r="P12" s="26">
        <v>55972600</v>
      </c>
      <c r="Q12" s="27"/>
      <c r="R12" s="33">
        <v>45697600</v>
      </c>
      <c r="S12" s="29">
        <v>10275000</v>
      </c>
      <c r="T12" s="32">
        <v>1</v>
      </c>
      <c r="U12" s="1"/>
    </row>
    <row r="13" spans="1:21" ht="15">
      <c r="A13" s="1"/>
      <c r="B13" s="60" t="s">
        <v>40</v>
      </c>
      <c r="C13" s="22" t="s">
        <v>41</v>
      </c>
      <c r="D13" s="22" t="s">
        <v>35</v>
      </c>
      <c r="E13" s="25">
        <v>2009</v>
      </c>
      <c r="F13" s="24" t="s">
        <v>12</v>
      </c>
      <c r="G13" s="25">
        <v>2016</v>
      </c>
      <c r="H13" s="26">
        <v>0</v>
      </c>
      <c r="I13" s="26">
        <v>5564428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>
        <v>5564428</v>
      </c>
      <c r="Q13" s="27"/>
      <c r="R13" s="33">
        <v>1616000</v>
      </c>
      <c r="S13" s="29">
        <v>3948428</v>
      </c>
      <c r="T13" s="32">
        <v>1</v>
      </c>
      <c r="U13" s="1"/>
    </row>
    <row r="14" spans="1:21" ht="15">
      <c r="A14" s="1"/>
      <c r="B14" s="61" t="s">
        <v>42</v>
      </c>
      <c r="C14" s="22" t="s">
        <v>43</v>
      </c>
      <c r="D14" s="22" t="s">
        <v>44</v>
      </c>
      <c r="E14" s="25">
        <v>2012</v>
      </c>
      <c r="F14" s="34" t="s">
        <v>36</v>
      </c>
      <c r="G14" s="25">
        <v>2016</v>
      </c>
      <c r="H14" s="26">
        <v>0</v>
      </c>
      <c r="I14" s="26">
        <v>0</v>
      </c>
      <c r="J14" s="26">
        <v>0</v>
      </c>
      <c r="K14" s="26">
        <v>50000</v>
      </c>
      <c r="L14" s="26">
        <v>300000</v>
      </c>
      <c r="M14" s="26">
        <v>50000</v>
      </c>
      <c r="N14" s="26">
        <v>0</v>
      </c>
      <c r="O14" s="26"/>
      <c r="P14" s="26">
        <v>400000</v>
      </c>
      <c r="Q14" s="27"/>
      <c r="R14" s="29">
        <v>400000</v>
      </c>
      <c r="S14" s="29">
        <v>0</v>
      </c>
      <c r="T14" s="32"/>
      <c r="U14" s="1"/>
    </row>
    <row r="15" spans="1:21" ht="15">
      <c r="A15" s="1"/>
      <c r="B15" s="60" t="s">
        <v>45</v>
      </c>
      <c r="C15" s="22" t="s">
        <v>46</v>
      </c>
      <c r="D15" s="22" t="s">
        <v>35</v>
      </c>
      <c r="E15" s="25">
        <v>2006</v>
      </c>
      <c r="F15" s="24" t="s">
        <v>36</v>
      </c>
      <c r="G15" s="25">
        <v>2015</v>
      </c>
      <c r="H15" s="26">
        <v>0</v>
      </c>
      <c r="I15" s="26">
        <v>0</v>
      </c>
      <c r="J15" s="26">
        <v>0</v>
      </c>
      <c r="K15" s="26">
        <v>817625</v>
      </c>
      <c r="L15" s="26">
        <v>4905750</v>
      </c>
      <c r="M15" s="26">
        <v>1081725</v>
      </c>
      <c r="N15" s="26">
        <v>490000</v>
      </c>
      <c r="O15" s="26"/>
      <c r="P15" s="26">
        <v>7295100</v>
      </c>
      <c r="Q15" s="27"/>
      <c r="R15" s="29">
        <v>4325100</v>
      </c>
      <c r="S15" s="29">
        <v>2970000</v>
      </c>
      <c r="T15" s="32">
        <v>1</v>
      </c>
      <c r="U15" s="1"/>
    </row>
    <row r="16" spans="1:21" ht="15">
      <c r="A16" s="1"/>
      <c r="B16" s="60" t="s">
        <v>47</v>
      </c>
      <c r="C16" s="22" t="s">
        <v>48</v>
      </c>
      <c r="D16" s="22" t="s">
        <v>35</v>
      </c>
      <c r="E16" s="25">
        <v>2006</v>
      </c>
      <c r="F16" s="24" t="s">
        <v>36</v>
      </c>
      <c r="G16" s="25">
        <v>2014</v>
      </c>
      <c r="H16" s="26">
        <v>0</v>
      </c>
      <c r="I16" s="26">
        <v>0</v>
      </c>
      <c r="J16" s="26">
        <v>0</v>
      </c>
      <c r="K16" s="26">
        <v>482375</v>
      </c>
      <c r="L16" s="26">
        <v>2894250</v>
      </c>
      <c r="M16" s="26">
        <v>358125</v>
      </c>
      <c r="N16" s="26">
        <v>128250</v>
      </c>
      <c r="O16" s="26"/>
      <c r="P16" s="26">
        <v>3863000</v>
      </c>
      <c r="Q16" s="27"/>
      <c r="R16" s="29">
        <v>2320000</v>
      </c>
      <c r="S16" s="29">
        <v>1543000</v>
      </c>
      <c r="T16" s="32">
        <v>1</v>
      </c>
      <c r="U16" s="1"/>
    </row>
    <row r="17" spans="1:21" ht="15">
      <c r="A17" s="1"/>
      <c r="B17" s="61" t="s">
        <v>49</v>
      </c>
      <c r="C17" s="22" t="s">
        <v>50</v>
      </c>
      <c r="D17" s="22" t="s">
        <v>51</v>
      </c>
      <c r="E17" s="25">
        <v>2007</v>
      </c>
      <c r="F17" s="31" t="s">
        <v>36</v>
      </c>
      <c r="G17" s="25">
        <v>2015</v>
      </c>
      <c r="H17" s="26">
        <v>0</v>
      </c>
      <c r="I17" s="26">
        <v>0</v>
      </c>
      <c r="J17" s="26">
        <v>0</v>
      </c>
      <c r="K17" s="26">
        <v>255875</v>
      </c>
      <c r="L17" s="26">
        <v>1535250</v>
      </c>
      <c r="M17" s="26">
        <v>255325</v>
      </c>
      <c r="N17" s="26">
        <v>0</v>
      </c>
      <c r="O17" s="26"/>
      <c r="P17" s="26">
        <v>2046450</v>
      </c>
      <c r="Q17" s="27"/>
      <c r="R17" s="29">
        <v>866450</v>
      </c>
      <c r="S17" s="29">
        <v>1180000</v>
      </c>
      <c r="T17" s="32">
        <v>2</v>
      </c>
      <c r="U17" s="1"/>
    </row>
    <row r="18" spans="1:21" ht="15">
      <c r="A18" s="1"/>
      <c r="B18" s="60" t="s">
        <v>52</v>
      </c>
      <c r="C18" s="22" t="s">
        <v>53</v>
      </c>
      <c r="D18" s="22" t="s">
        <v>39</v>
      </c>
      <c r="E18" s="25">
        <v>2008</v>
      </c>
      <c r="F18" s="24" t="s">
        <v>36</v>
      </c>
      <c r="G18" s="25">
        <v>2015</v>
      </c>
      <c r="H18" s="26">
        <v>0</v>
      </c>
      <c r="I18" s="26">
        <v>0</v>
      </c>
      <c r="J18" s="26">
        <v>0</v>
      </c>
      <c r="K18" s="26">
        <v>35510</v>
      </c>
      <c r="L18" s="26">
        <v>284080</v>
      </c>
      <c r="M18" s="26">
        <v>36410</v>
      </c>
      <c r="N18" s="26">
        <v>0</v>
      </c>
      <c r="O18" s="26"/>
      <c r="P18" s="26">
        <v>356000</v>
      </c>
      <c r="Q18" s="27"/>
      <c r="R18" s="29">
        <v>180900</v>
      </c>
      <c r="S18" s="29">
        <v>175100</v>
      </c>
      <c r="T18" s="32">
        <v>1</v>
      </c>
      <c r="U18" s="1"/>
    </row>
    <row r="19" spans="1:21" ht="15">
      <c r="A19" s="1"/>
      <c r="B19" s="60" t="s">
        <v>54</v>
      </c>
      <c r="C19" s="22" t="s">
        <v>55</v>
      </c>
      <c r="D19" s="22" t="s">
        <v>56</v>
      </c>
      <c r="E19" s="25">
        <v>2008</v>
      </c>
      <c r="F19" s="36" t="s">
        <v>36</v>
      </c>
      <c r="G19" s="25">
        <v>2015</v>
      </c>
      <c r="H19" s="26">
        <v>3702500</v>
      </c>
      <c r="I19" s="26">
        <v>3702500</v>
      </c>
      <c r="J19" s="26">
        <v>0</v>
      </c>
      <c r="K19" s="26">
        <v>0</v>
      </c>
      <c r="L19" s="26">
        <v>0</v>
      </c>
      <c r="M19" s="26">
        <v>160500</v>
      </c>
      <c r="N19" s="26">
        <v>0</v>
      </c>
      <c r="O19" s="26"/>
      <c r="P19" s="26">
        <v>7565500</v>
      </c>
      <c r="Q19" s="27"/>
      <c r="R19" s="33">
        <v>7565500</v>
      </c>
      <c r="S19" s="29">
        <v>0</v>
      </c>
      <c r="T19" s="32"/>
      <c r="U19" s="1"/>
    </row>
    <row r="20" spans="1:21" ht="15">
      <c r="A20" s="1"/>
      <c r="B20" s="60" t="s">
        <v>57</v>
      </c>
      <c r="C20" s="22" t="s">
        <v>58</v>
      </c>
      <c r="D20" s="22" t="s">
        <v>59</v>
      </c>
      <c r="E20" s="25">
        <v>2008</v>
      </c>
      <c r="F20" s="36" t="s">
        <v>36</v>
      </c>
      <c r="G20" s="25">
        <v>2015</v>
      </c>
      <c r="H20" s="26">
        <v>2415000</v>
      </c>
      <c r="I20" s="26"/>
      <c r="J20" s="26">
        <v>0</v>
      </c>
      <c r="K20" s="26">
        <v>0</v>
      </c>
      <c r="L20" s="26">
        <v>0</v>
      </c>
      <c r="M20" s="26">
        <v>0</v>
      </c>
      <c r="N20" s="26">
        <v>489000</v>
      </c>
      <c r="O20" s="26"/>
      <c r="P20" s="26">
        <v>2904000</v>
      </c>
      <c r="Q20" s="27"/>
      <c r="R20" s="33">
        <v>2904000</v>
      </c>
      <c r="S20" s="29">
        <v>0</v>
      </c>
      <c r="T20" s="32"/>
      <c r="U20" s="1"/>
    </row>
    <row r="21" spans="1:21" ht="15">
      <c r="A21" s="1"/>
      <c r="B21" s="60" t="s">
        <v>60</v>
      </c>
      <c r="C21" s="22" t="s">
        <v>61</v>
      </c>
      <c r="D21" s="22" t="s">
        <v>51</v>
      </c>
      <c r="E21" s="25">
        <v>2010</v>
      </c>
      <c r="F21" s="24" t="s">
        <v>36</v>
      </c>
      <c r="G21" s="25">
        <v>2015</v>
      </c>
      <c r="H21" s="26">
        <v>0</v>
      </c>
      <c r="I21" s="26"/>
      <c r="J21" s="26">
        <v>0</v>
      </c>
      <c r="K21" s="26">
        <v>0</v>
      </c>
      <c r="L21" s="26">
        <v>0</v>
      </c>
      <c r="M21" s="26">
        <v>3616000</v>
      </c>
      <c r="N21" s="26">
        <v>0</v>
      </c>
      <c r="O21" s="26"/>
      <c r="P21" s="26">
        <v>3616000</v>
      </c>
      <c r="Q21" s="27"/>
      <c r="R21" s="33">
        <v>3366000</v>
      </c>
      <c r="S21" s="29">
        <v>250000</v>
      </c>
      <c r="T21" s="32">
        <v>1</v>
      </c>
      <c r="U21" s="1"/>
    </row>
    <row r="22" spans="1:21" ht="15">
      <c r="A22" s="1"/>
      <c r="B22" s="60" t="s">
        <v>62</v>
      </c>
      <c r="C22" s="22" t="s">
        <v>63</v>
      </c>
      <c r="D22" s="22" t="s">
        <v>35</v>
      </c>
      <c r="E22" s="25">
        <v>2013</v>
      </c>
      <c r="F22" s="24" t="s">
        <v>36</v>
      </c>
      <c r="G22" s="25">
        <v>2015</v>
      </c>
      <c r="H22" s="35">
        <v>0</v>
      </c>
      <c r="I22" s="35"/>
      <c r="J22" s="26">
        <v>0</v>
      </c>
      <c r="K22" s="26">
        <v>1691231</v>
      </c>
      <c r="L22" s="26">
        <v>10147383</v>
      </c>
      <c r="M22" s="26">
        <v>2621386</v>
      </c>
      <c r="N22" s="26">
        <v>0</v>
      </c>
      <c r="O22" s="26"/>
      <c r="P22" s="26">
        <v>14460000</v>
      </c>
      <c r="Q22" s="27"/>
      <c r="R22" s="33">
        <v>13200000</v>
      </c>
      <c r="S22" s="29">
        <v>1260000</v>
      </c>
      <c r="T22" s="32">
        <v>1</v>
      </c>
      <c r="U22" s="1"/>
    </row>
    <row r="23" spans="1:21" ht="15">
      <c r="A23" s="1"/>
      <c r="B23" s="60" t="s">
        <v>64</v>
      </c>
      <c r="C23" s="22" t="s">
        <v>65</v>
      </c>
      <c r="D23" s="22" t="s">
        <v>59</v>
      </c>
      <c r="E23" s="37" t="s">
        <v>66</v>
      </c>
      <c r="F23" s="24" t="s">
        <v>36</v>
      </c>
      <c r="G23" s="25">
        <v>2015</v>
      </c>
      <c r="H23" s="35">
        <v>0</v>
      </c>
      <c r="I23" s="35"/>
      <c r="J23" s="26">
        <v>0</v>
      </c>
      <c r="K23" s="26">
        <v>0</v>
      </c>
      <c r="L23" s="26">
        <v>0</v>
      </c>
      <c r="M23" s="26">
        <v>2750000</v>
      </c>
      <c r="N23" s="26">
        <v>350000</v>
      </c>
      <c r="O23" s="26"/>
      <c r="P23" s="26">
        <v>3100000</v>
      </c>
      <c r="Q23" s="27"/>
      <c r="R23" s="33">
        <v>3100000</v>
      </c>
      <c r="S23" s="29">
        <v>0</v>
      </c>
      <c r="T23" s="32"/>
      <c r="U23" s="1"/>
    </row>
    <row r="24" spans="1:21" ht="15">
      <c r="A24" s="1"/>
      <c r="B24" s="60" t="s">
        <v>67</v>
      </c>
      <c r="C24" s="22" t="s">
        <v>68</v>
      </c>
      <c r="D24" s="22" t="s">
        <v>69</v>
      </c>
      <c r="E24" s="37" t="s">
        <v>70</v>
      </c>
      <c r="F24" s="24" t="s">
        <v>36</v>
      </c>
      <c r="G24" s="25">
        <v>2015</v>
      </c>
      <c r="H24" s="35">
        <v>0</v>
      </c>
      <c r="I24" s="35"/>
      <c r="J24" s="26">
        <v>0</v>
      </c>
      <c r="K24" s="26">
        <v>640000</v>
      </c>
      <c r="L24" s="26">
        <v>0</v>
      </c>
      <c r="M24" s="26">
        <v>0</v>
      </c>
      <c r="N24" s="26">
        <v>139500</v>
      </c>
      <c r="O24" s="26"/>
      <c r="P24" s="26">
        <v>779500</v>
      </c>
      <c r="Q24" s="27"/>
      <c r="R24" s="33">
        <v>779500</v>
      </c>
      <c r="S24" s="29">
        <v>0</v>
      </c>
      <c r="T24" s="32"/>
      <c r="U24" s="1"/>
    </row>
    <row r="25" spans="1:21" ht="15">
      <c r="A25" s="1"/>
      <c r="B25" s="60" t="s">
        <v>71</v>
      </c>
      <c r="C25" s="22" t="s">
        <v>72</v>
      </c>
      <c r="D25" s="22" t="s">
        <v>73</v>
      </c>
      <c r="E25" s="37" t="s">
        <v>70</v>
      </c>
      <c r="F25" s="24" t="s">
        <v>36</v>
      </c>
      <c r="G25" s="25">
        <v>2015</v>
      </c>
      <c r="H25" s="35">
        <v>0</v>
      </c>
      <c r="I25" s="35"/>
      <c r="J25" s="26">
        <v>0</v>
      </c>
      <c r="K25" s="26">
        <v>1118750</v>
      </c>
      <c r="L25" s="26">
        <v>6712500</v>
      </c>
      <c r="M25" s="26">
        <v>1118750</v>
      </c>
      <c r="N25" s="26">
        <v>0</v>
      </c>
      <c r="O25" s="26"/>
      <c r="P25" s="26">
        <v>8950000</v>
      </c>
      <c r="Q25" s="27"/>
      <c r="R25" s="33">
        <v>3500000</v>
      </c>
      <c r="S25" s="29">
        <v>5450000</v>
      </c>
      <c r="T25" s="32">
        <v>2</v>
      </c>
      <c r="U25" s="1"/>
    </row>
    <row r="26" spans="1:21" ht="15">
      <c r="A26" s="1"/>
      <c r="B26" s="60" t="s">
        <v>74</v>
      </c>
      <c r="C26" s="22" t="s">
        <v>75</v>
      </c>
      <c r="D26" s="22" t="s">
        <v>51</v>
      </c>
      <c r="E26" s="25">
        <v>2012</v>
      </c>
      <c r="F26" s="24" t="s">
        <v>36</v>
      </c>
      <c r="G26" s="25">
        <v>2015</v>
      </c>
      <c r="H26" s="35">
        <v>0</v>
      </c>
      <c r="I26" s="35"/>
      <c r="J26" s="26">
        <v>0</v>
      </c>
      <c r="K26" s="26">
        <v>0</v>
      </c>
      <c r="L26" s="26">
        <v>0</v>
      </c>
      <c r="M26" s="26">
        <v>0</v>
      </c>
      <c r="N26" s="26">
        <v>2550000</v>
      </c>
      <c r="O26" s="26"/>
      <c r="P26" s="26">
        <v>2550000</v>
      </c>
      <c r="Q26" s="27"/>
      <c r="R26" s="33">
        <v>1250000</v>
      </c>
      <c r="S26" s="29">
        <v>1300000</v>
      </c>
      <c r="T26" s="32">
        <v>1</v>
      </c>
      <c r="U26" s="1"/>
    </row>
    <row r="27" spans="1:21" ht="15">
      <c r="A27" s="1"/>
      <c r="B27" s="60" t="s">
        <v>76</v>
      </c>
      <c r="C27" s="22" t="s">
        <v>77</v>
      </c>
      <c r="D27" s="22" t="s">
        <v>35</v>
      </c>
      <c r="E27" s="25">
        <v>2012</v>
      </c>
      <c r="F27" s="24" t="s">
        <v>36</v>
      </c>
      <c r="G27" s="25">
        <v>2015</v>
      </c>
      <c r="H27" s="35">
        <v>0</v>
      </c>
      <c r="I27" s="35"/>
      <c r="J27" s="26">
        <v>0</v>
      </c>
      <c r="K27" s="26">
        <v>12500</v>
      </c>
      <c r="L27" s="26">
        <v>475000</v>
      </c>
      <c r="M27" s="26">
        <v>0</v>
      </c>
      <c r="N27" s="26">
        <v>12500</v>
      </c>
      <c r="O27" s="26"/>
      <c r="P27" s="26">
        <v>500000</v>
      </c>
      <c r="Q27" s="27"/>
      <c r="R27" s="33">
        <v>500000</v>
      </c>
      <c r="S27" s="29">
        <v>0</v>
      </c>
      <c r="T27" s="32"/>
      <c r="U27" s="1"/>
    </row>
    <row r="28" spans="1:21" ht="15">
      <c r="A28" s="1"/>
      <c r="B28" s="60" t="s">
        <v>78</v>
      </c>
      <c r="C28" s="22" t="s">
        <v>79</v>
      </c>
      <c r="D28" s="22" t="s">
        <v>80</v>
      </c>
      <c r="E28" s="43" t="s">
        <v>70</v>
      </c>
      <c r="F28" s="24" t="s">
        <v>36</v>
      </c>
      <c r="G28" s="25">
        <v>2015</v>
      </c>
      <c r="H28" s="35"/>
      <c r="I28" s="35"/>
      <c r="J28" s="26"/>
      <c r="K28" s="26"/>
      <c r="L28" s="26"/>
      <c r="M28" s="26"/>
      <c r="N28" s="26">
        <v>600000</v>
      </c>
      <c r="O28" s="26"/>
      <c r="P28" s="26">
        <v>600000</v>
      </c>
      <c r="Q28" s="27"/>
      <c r="R28" s="33">
        <v>600000</v>
      </c>
      <c r="S28" s="29"/>
      <c r="T28" s="32"/>
      <c r="U28" s="1"/>
    </row>
    <row r="29" spans="1:21" ht="15">
      <c r="A29" s="1"/>
      <c r="B29" s="60" t="s">
        <v>81</v>
      </c>
      <c r="C29" s="22" t="s">
        <v>82</v>
      </c>
      <c r="D29" s="22" t="s">
        <v>56</v>
      </c>
      <c r="E29" s="25">
        <v>2012</v>
      </c>
      <c r="F29" s="31" t="s">
        <v>36</v>
      </c>
      <c r="G29" s="25">
        <v>2015</v>
      </c>
      <c r="H29" s="35">
        <v>0</v>
      </c>
      <c r="I29" s="35"/>
      <c r="J29" s="26">
        <v>0</v>
      </c>
      <c r="K29" s="26">
        <v>0</v>
      </c>
      <c r="L29" s="26">
        <v>0</v>
      </c>
      <c r="M29" s="26">
        <v>0</v>
      </c>
      <c r="N29" s="26">
        <v>1100000</v>
      </c>
      <c r="O29" s="26"/>
      <c r="P29" s="26">
        <v>1100000</v>
      </c>
      <c r="Q29" s="27"/>
      <c r="R29" s="33">
        <v>1100000</v>
      </c>
      <c r="S29" s="29">
        <v>0</v>
      </c>
      <c r="T29" s="32"/>
      <c r="U29" s="1"/>
    </row>
    <row r="30" spans="1:21" ht="15">
      <c r="A30" s="1"/>
      <c r="B30" s="60" t="s">
        <v>83</v>
      </c>
      <c r="C30" s="22" t="s">
        <v>84</v>
      </c>
      <c r="D30" s="22" t="s">
        <v>44</v>
      </c>
      <c r="E30" s="37" t="s">
        <v>70</v>
      </c>
      <c r="F30" s="24" t="s">
        <v>36</v>
      </c>
      <c r="G30" s="25">
        <v>2015</v>
      </c>
      <c r="H30" s="35">
        <v>0</v>
      </c>
      <c r="I30" s="35">
        <v>0</v>
      </c>
      <c r="J30" s="35">
        <v>0</v>
      </c>
      <c r="K30" s="35">
        <v>62500</v>
      </c>
      <c r="L30" s="35">
        <v>375000</v>
      </c>
      <c r="M30" s="35">
        <v>62500</v>
      </c>
      <c r="N30" s="35">
        <v>0</v>
      </c>
      <c r="O30" s="35"/>
      <c r="P30" s="26">
        <v>500000</v>
      </c>
      <c r="Q30" s="27"/>
      <c r="R30" s="33">
        <v>500000</v>
      </c>
      <c r="S30" s="29">
        <v>0</v>
      </c>
      <c r="T30" s="32"/>
      <c r="U30" s="1"/>
    </row>
    <row r="31" spans="1:21" ht="15">
      <c r="A31" s="1"/>
      <c r="B31" s="60" t="s">
        <v>85</v>
      </c>
      <c r="C31" s="22" t="s">
        <v>86</v>
      </c>
      <c r="D31" s="22" t="s">
        <v>87</v>
      </c>
      <c r="E31" s="37" t="s">
        <v>70</v>
      </c>
      <c r="F31" s="24" t="s">
        <v>36</v>
      </c>
      <c r="G31" s="25">
        <v>2015</v>
      </c>
      <c r="H31" s="35">
        <v>959000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/>
      <c r="P31" s="26">
        <v>959000</v>
      </c>
      <c r="Q31" s="27"/>
      <c r="R31" s="33">
        <v>959000</v>
      </c>
      <c r="S31" s="29">
        <v>0</v>
      </c>
      <c r="T31" s="32"/>
      <c r="U31" s="1"/>
    </row>
    <row r="32" spans="1:21" s="3" customFormat="1" ht="16.5" customHeight="1">
      <c r="A32" s="1"/>
      <c r="B32" s="60" t="s">
        <v>88</v>
      </c>
      <c r="C32" s="38" t="s">
        <v>89</v>
      </c>
      <c r="D32" s="22" t="s">
        <v>87</v>
      </c>
      <c r="E32" s="37" t="s">
        <v>70</v>
      </c>
      <c r="F32" s="24" t="s">
        <v>36</v>
      </c>
      <c r="G32" s="25">
        <v>2014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1030000</v>
      </c>
      <c r="O32" s="39"/>
      <c r="P32" s="26">
        <v>1030000</v>
      </c>
      <c r="Q32" s="40"/>
      <c r="R32" s="33">
        <v>1030000</v>
      </c>
      <c r="S32" s="29">
        <v>0</v>
      </c>
      <c r="T32" s="41"/>
      <c r="U32" s="1"/>
    </row>
    <row r="33" spans="1:21" s="3" customFormat="1" ht="16.5" customHeight="1">
      <c r="A33" s="1"/>
      <c r="B33" s="60" t="s">
        <v>90</v>
      </c>
      <c r="C33" s="38" t="s">
        <v>91</v>
      </c>
      <c r="D33" s="22" t="s">
        <v>51</v>
      </c>
      <c r="E33" s="42" t="s">
        <v>92</v>
      </c>
      <c r="F33" s="24" t="s">
        <v>36</v>
      </c>
      <c r="G33" s="25">
        <v>2015</v>
      </c>
      <c r="H33" s="35"/>
      <c r="I33" s="35"/>
      <c r="J33" s="35"/>
      <c r="K33" s="35">
        <v>264334</v>
      </c>
      <c r="L33" s="35">
        <v>1586006</v>
      </c>
      <c r="M33" s="35">
        <v>264334</v>
      </c>
      <c r="N33" s="35"/>
      <c r="O33" s="39"/>
      <c r="P33" s="26">
        <v>2114675</v>
      </c>
      <c r="Q33" s="40"/>
      <c r="R33" s="26">
        <v>2114675</v>
      </c>
      <c r="S33" s="29"/>
      <c r="T33" s="41"/>
      <c r="U33" s="1"/>
    </row>
    <row r="34" spans="1:21" s="3" customFormat="1" ht="16.5" customHeight="1">
      <c r="A34" s="1"/>
      <c r="B34" s="60" t="s">
        <v>93</v>
      </c>
      <c r="C34" s="38" t="s">
        <v>94</v>
      </c>
      <c r="D34" s="22" t="s">
        <v>51</v>
      </c>
      <c r="E34" s="42" t="s">
        <v>92</v>
      </c>
      <c r="F34" s="24" t="s">
        <v>36</v>
      </c>
      <c r="G34" s="25">
        <v>2015</v>
      </c>
      <c r="H34" s="35"/>
      <c r="I34" s="35"/>
      <c r="J34" s="35"/>
      <c r="K34" s="35">
        <v>162500</v>
      </c>
      <c r="L34" s="35">
        <v>975000</v>
      </c>
      <c r="M34" s="35">
        <v>162500</v>
      </c>
      <c r="N34" s="35"/>
      <c r="O34" s="39"/>
      <c r="P34" s="26">
        <v>1300000</v>
      </c>
      <c r="Q34" s="40"/>
      <c r="R34" s="26">
        <v>1300000</v>
      </c>
      <c r="S34" s="29"/>
      <c r="T34" s="41"/>
      <c r="U34" s="1"/>
    </row>
    <row r="35" spans="1:21" s="3" customFormat="1" ht="16.5" customHeight="1">
      <c r="A35" s="1"/>
      <c r="B35" s="60" t="s">
        <v>95</v>
      </c>
      <c r="C35" s="38" t="s">
        <v>96</v>
      </c>
      <c r="D35" s="22" t="s">
        <v>69</v>
      </c>
      <c r="E35" s="42" t="s">
        <v>97</v>
      </c>
      <c r="F35" s="24" t="s">
        <v>12</v>
      </c>
      <c r="G35" s="25">
        <v>2015</v>
      </c>
      <c r="H35" s="35"/>
      <c r="I35" s="35"/>
      <c r="J35" s="35"/>
      <c r="K35" s="35"/>
      <c r="L35" s="35"/>
      <c r="M35" s="35">
        <v>1290265</v>
      </c>
      <c r="N35" s="35"/>
      <c r="O35" s="39"/>
      <c r="P35" s="26">
        <v>1290265</v>
      </c>
      <c r="Q35" s="40"/>
      <c r="R35" s="26"/>
      <c r="S35" s="29">
        <v>1290265</v>
      </c>
      <c r="T35" s="41">
        <v>1</v>
      </c>
      <c r="U35" s="1"/>
    </row>
    <row r="36" spans="1:21" s="3" customFormat="1" ht="16.5" customHeight="1">
      <c r="A36" s="1"/>
      <c r="B36" s="60" t="s">
        <v>98</v>
      </c>
      <c r="C36" s="38" t="s">
        <v>99</v>
      </c>
      <c r="D36" s="22" t="s">
        <v>100</v>
      </c>
      <c r="E36" s="42" t="s">
        <v>97</v>
      </c>
      <c r="F36" s="24" t="s">
        <v>12</v>
      </c>
      <c r="G36" s="25">
        <v>2015</v>
      </c>
      <c r="H36" s="35"/>
      <c r="I36" s="35"/>
      <c r="J36" s="35"/>
      <c r="K36" s="35">
        <v>70312.5</v>
      </c>
      <c r="L36" s="35">
        <v>421875</v>
      </c>
      <c r="M36" s="35">
        <v>70312.5</v>
      </c>
      <c r="N36" s="35"/>
      <c r="O36" s="39"/>
      <c r="P36" s="26">
        <v>562500</v>
      </c>
      <c r="Q36" s="40"/>
      <c r="R36" s="26"/>
      <c r="S36" s="29">
        <v>562500</v>
      </c>
      <c r="T36" s="41">
        <v>1</v>
      </c>
      <c r="U36" s="1"/>
    </row>
    <row r="37" spans="1:21" s="3" customFormat="1" ht="16.5" customHeight="1">
      <c r="A37" s="1"/>
      <c r="B37" s="60" t="s">
        <v>101</v>
      </c>
      <c r="C37" s="38" t="s">
        <v>102</v>
      </c>
      <c r="D37" s="22" t="s">
        <v>103</v>
      </c>
      <c r="E37" s="42" t="s">
        <v>97</v>
      </c>
      <c r="F37" s="24" t="s">
        <v>12</v>
      </c>
      <c r="G37" s="25">
        <v>2016</v>
      </c>
      <c r="H37" s="35"/>
      <c r="I37" s="35"/>
      <c r="J37" s="35"/>
      <c r="K37" s="35"/>
      <c r="L37" s="35">
        <v>10147221</v>
      </c>
      <c r="M37" s="35"/>
      <c r="N37" s="35"/>
      <c r="O37" s="39"/>
      <c r="P37" s="26">
        <v>10147221</v>
      </c>
      <c r="Q37" s="40"/>
      <c r="R37" s="26"/>
      <c r="S37" s="29">
        <v>10147221</v>
      </c>
      <c r="T37" s="41">
        <v>1</v>
      </c>
      <c r="U37" s="1"/>
    </row>
    <row r="38" spans="1:21" s="3" customFormat="1" ht="16.5" customHeight="1">
      <c r="A38" s="1"/>
      <c r="B38" s="60" t="s">
        <v>104</v>
      </c>
      <c r="C38" s="38" t="s">
        <v>105</v>
      </c>
      <c r="D38" s="22" t="s">
        <v>106</v>
      </c>
      <c r="E38" s="42" t="s">
        <v>92</v>
      </c>
      <c r="F38" s="24" t="s">
        <v>12</v>
      </c>
      <c r="G38" s="25">
        <v>2015</v>
      </c>
      <c r="H38" s="35"/>
      <c r="I38" s="35"/>
      <c r="J38" s="35"/>
      <c r="K38" s="35"/>
      <c r="L38" s="35"/>
      <c r="M38" s="35"/>
      <c r="N38" s="35">
        <v>975000</v>
      </c>
      <c r="O38" s="39"/>
      <c r="P38" s="26">
        <v>975000</v>
      </c>
      <c r="Q38" s="40"/>
      <c r="R38" s="26"/>
      <c r="S38" s="29">
        <v>975000</v>
      </c>
      <c r="T38" s="41">
        <v>1</v>
      </c>
      <c r="U38" s="1"/>
    </row>
    <row r="39" spans="1:21" s="3" customFormat="1" ht="16.5" customHeight="1">
      <c r="A39" s="1"/>
      <c r="B39" s="60" t="s">
        <v>107</v>
      </c>
      <c r="C39" s="38" t="s">
        <v>108</v>
      </c>
      <c r="D39" s="22" t="s">
        <v>51</v>
      </c>
      <c r="E39" s="42" t="s">
        <v>109</v>
      </c>
      <c r="F39" s="24" t="s">
        <v>36</v>
      </c>
      <c r="G39" s="25">
        <v>2016</v>
      </c>
      <c r="H39" s="35"/>
      <c r="I39" s="35"/>
      <c r="J39" s="35"/>
      <c r="K39" s="35">
        <v>325000</v>
      </c>
      <c r="L39" s="35">
        <v>1950000</v>
      </c>
      <c r="M39" s="35">
        <v>325000</v>
      </c>
      <c r="N39" s="35"/>
      <c r="O39" s="39"/>
      <c r="P39" s="26">
        <v>2600000</v>
      </c>
      <c r="Q39" s="40"/>
      <c r="R39" s="26">
        <v>2600000</v>
      </c>
      <c r="S39" s="29"/>
      <c r="T39" s="41"/>
      <c r="U39" s="1"/>
    </row>
    <row r="40" spans="1:21" s="3" customFormat="1" ht="16.5" customHeight="1">
      <c r="A40" s="1"/>
      <c r="B40" s="60" t="s">
        <v>110</v>
      </c>
      <c r="C40" s="38" t="s">
        <v>111</v>
      </c>
      <c r="D40" s="22" t="s">
        <v>51</v>
      </c>
      <c r="E40" s="42" t="s">
        <v>109</v>
      </c>
      <c r="F40" s="24" t="s">
        <v>36</v>
      </c>
      <c r="G40" s="25">
        <v>2016</v>
      </c>
      <c r="H40" s="35"/>
      <c r="I40" s="35"/>
      <c r="J40" s="35"/>
      <c r="K40" s="35">
        <v>18750</v>
      </c>
      <c r="L40" s="35">
        <v>337500</v>
      </c>
      <c r="M40" s="35"/>
      <c r="N40" s="35">
        <v>18750</v>
      </c>
      <c r="O40" s="39"/>
      <c r="P40" s="26">
        <v>375000</v>
      </c>
      <c r="Q40" s="40"/>
      <c r="R40" s="26">
        <v>375000</v>
      </c>
      <c r="S40" s="29"/>
      <c r="T40" s="41"/>
      <c r="U40" s="1"/>
    </row>
    <row r="41" spans="1:21" s="3" customFormat="1" ht="16.5" customHeight="1">
      <c r="A41" s="1"/>
      <c r="B41" s="60" t="s">
        <v>112</v>
      </c>
      <c r="C41" s="38" t="s">
        <v>113</v>
      </c>
      <c r="D41" s="38" t="s">
        <v>51</v>
      </c>
      <c r="E41" s="42" t="s">
        <v>109</v>
      </c>
      <c r="F41" s="38" t="s">
        <v>36</v>
      </c>
      <c r="G41" s="25">
        <v>2016</v>
      </c>
      <c r="H41" s="35"/>
      <c r="I41" s="35"/>
      <c r="J41" s="35"/>
      <c r="K41" s="35">
        <v>11250</v>
      </c>
      <c r="L41" s="35">
        <v>202500</v>
      </c>
      <c r="M41" s="35"/>
      <c r="N41" s="35">
        <v>11250</v>
      </c>
      <c r="O41" s="39"/>
      <c r="P41" s="26">
        <v>225000</v>
      </c>
      <c r="Q41" s="40"/>
      <c r="R41" s="26">
        <v>225000</v>
      </c>
      <c r="S41" s="29"/>
      <c r="T41" s="41"/>
      <c r="U41" s="1"/>
    </row>
    <row r="42" spans="1:21" s="3" customFormat="1" ht="16.5" customHeight="1">
      <c r="A42" s="1"/>
      <c r="B42" s="60" t="s">
        <v>114</v>
      </c>
      <c r="C42" s="38" t="s">
        <v>115</v>
      </c>
      <c r="D42" s="38" t="s">
        <v>116</v>
      </c>
      <c r="E42" s="42" t="s">
        <v>109</v>
      </c>
      <c r="F42" s="38" t="s">
        <v>36</v>
      </c>
      <c r="G42" s="25">
        <v>2016</v>
      </c>
      <c r="H42" s="35"/>
      <c r="I42" s="35"/>
      <c r="J42" s="35"/>
      <c r="K42" s="35">
        <v>140000</v>
      </c>
      <c r="L42" s="35">
        <v>840000</v>
      </c>
      <c r="M42" s="35">
        <v>140000</v>
      </c>
      <c r="N42" s="35"/>
      <c r="O42" s="39"/>
      <c r="P42" s="26">
        <v>1120000</v>
      </c>
      <c r="Q42" s="40"/>
      <c r="R42" s="26">
        <v>1120000</v>
      </c>
      <c r="S42" s="29"/>
      <c r="T42" s="41"/>
      <c r="U42" s="1"/>
    </row>
    <row r="43" spans="1:21" s="3" customFormat="1" ht="16.15" customHeight="1">
      <c r="A43" s="1"/>
      <c r="B43" s="60" t="s">
        <v>117</v>
      </c>
      <c r="C43" s="38" t="s">
        <v>118</v>
      </c>
      <c r="D43" s="22" t="s">
        <v>35</v>
      </c>
      <c r="E43" s="42" t="s">
        <v>109</v>
      </c>
      <c r="F43" s="24" t="s">
        <v>36</v>
      </c>
      <c r="G43" s="25">
        <v>2016</v>
      </c>
      <c r="H43" s="35"/>
      <c r="I43" s="35"/>
      <c r="J43" s="35"/>
      <c r="K43" s="35">
        <v>62500</v>
      </c>
      <c r="L43" s="35">
        <v>375000</v>
      </c>
      <c r="M43" s="35">
        <v>62500</v>
      </c>
      <c r="N43" s="35"/>
      <c r="O43" s="39"/>
      <c r="P43" s="26">
        <v>500000</v>
      </c>
      <c r="Q43" s="40"/>
      <c r="R43" s="26">
        <v>500000</v>
      </c>
      <c r="S43" s="29"/>
      <c r="T43" s="41"/>
      <c r="U43" s="1"/>
    </row>
    <row r="44" spans="1:21" s="3" customFormat="1" ht="16.5" customHeight="1">
      <c r="A44" s="1"/>
      <c r="B44" s="60" t="s">
        <v>119</v>
      </c>
      <c r="C44" s="38" t="s">
        <v>120</v>
      </c>
      <c r="D44" s="22" t="s">
        <v>100</v>
      </c>
      <c r="E44" s="37" t="s">
        <v>97</v>
      </c>
      <c r="F44" s="24" t="s">
        <v>36</v>
      </c>
      <c r="G44" s="25">
        <v>2016</v>
      </c>
      <c r="H44" s="35"/>
      <c r="I44" s="35"/>
      <c r="J44" s="35"/>
      <c r="K44" s="35">
        <v>0</v>
      </c>
      <c r="L44" s="35">
        <v>0</v>
      </c>
      <c r="M44" s="35">
        <v>1365000</v>
      </c>
      <c r="N44" s="35"/>
      <c r="O44" s="39"/>
      <c r="P44" s="26">
        <v>1365000</v>
      </c>
      <c r="Q44" s="40"/>
      <c r="R44" s="26">
        <v>1365000</v>
      </c>
      <c r="S44" s="29"/>
      <c r="T44" s="41"/>
      <c r="U44" s="1"/>
    </row>
    <row r="45" spans="1:21" s="3" customFormat="1" ht="16.5" customHeight="1">
      <c r="A45" s="1"/>
      <c r="B45" s="60" t="s">
        <v>121</v>
      </c>
      <c r="C45" s="38" t="s">
        <v>122</v>
      </c>
      <c r="D45" s="22" t="s">
        <v>44</v>
      </c>
      <c r="E45" s="42" t="s">
        <v>92</v>
      </c>
      <c r="F45" s="24" t="s">
        <v>12</v>
      </c>
      <c r="G45" s="43" t="s">
        <v>109</v>
      </c>
      <c r="H45" s="35" t="s">
        <v>123</v>
      </c>
      <c r="I45" s="35"/>
      <c r="J45" s="35"/>
      <c r="K45" s="35"/>
      <c r="L45" s="35">
        <v>0</v>
      </c>
      <c r="M45" s="35"/>
      <c r="N45" s="35">
        <v>222000</v>
      </c>
      <c r="O45" s="44"/>
      <c r="P45" s="26">
        <v>222000</v>
      </c>
      <c r="Q45" s="45"/>
      <c r="R45" s="26"/>
      <c r="S45" s="29">
        <v>222000</v>
      </c>
      <c r="T45" s="41">
        <v>1</v>
      </c>
      <c r="U45" s="1"/>
    </row>
    <row r="46" spans="1:21" s="3" customFormat="1" ht="16.5" customHeight="1">
      <c r="A46" s="1"/>
      <c r="B46" s="60" t="s">
        <v>124</v>
      </c>
      <c r="C46" s="38" t="s">
        <v>125</v>
      </c>
      <c r="D46" s="22" t="s">
        <v>116</v>
      </c>
      <c r="E46" s="42" t="s">
        <v>109</v>
      </c>
      <c r="F46" s="24" t="s">
        <v>36</v>
      </c>
      <c r="G46" s="25">
        <v>2016</v>
      </c>
      <c r="H46" s="35"/>
      <c r="I46" s="35"/>
      <c r="J46" s="35"/>
      <c r="K46" s="35">
        <v>489600</v>
      </c>
      <c r="L46" s="35"/>
      <c r="M46" s="35">
        <v>122400</v>
      </c>
      <c r="N46" s="35"/>
      <c r="O46" s="44"/>
      <c r="P46" s="26">
        <v>612000</v>
      </c>
      <c r="Q46" s="45"/>
      <c r="R46" s="26">
        <v>612000</v>
      </c>
      <c r="S46" s="29"/>
      <c r="T46" s="41"/>
      <c r="U46" s="1"/>
    </row>
    <row r="47" spans="1:21" s="3" customFormat="1" ht="16.5" customHeight="1">
      <c r="A47" s="1"/>
      <c r="B47" s="60" t="s">
        <v>126</v>
      </c>
      <c r="C47" s="38" t="s">
        <v>127</v>
      </c>
      <c r="D47" s="38" t="s">
        <v>69</v>
      </c>
      <c r="E47" s="46" t="s">
        <v>109</v>
      </c>
      <c r="F47" s="38" t="s">
        <v>36</v>
      </c>
      <c r="G47" s="46" t="s">
        <v>128</v>
      </c>
      <c r="H47" s="35"/>
      <c r="I47" s="35"/>
      <c r="J47" s="35"/>
      <c r="K47" s="35"/>
      <c r="L47" s="35"/>
      <c r="M47" s="35"/>
      <c r="N47" s="35">
        <v>1852980</v>
      </c>
      <c r="O47" s="44"/>
      <c r="P47" s="26">
        <v>1852980</v>
      </c>
      <c r="Q47" s="45"/>
      <c r="R47" s="26">
        <v>1852980</v>
      </c>
      <c r="S47" s="29"/>
      <c r="T47" s="41"/>
      <c r="U47" s="1"/>
    </row>
    <row r="48" spans="1:21" ht="15.75" thickBot="1">
      <c r="A48" s="1"/>
      <c r="B48" s="62"/>
      <c r="C48" s="47">
        <f>'[1]Summary view 3'!B50</f>
        <v>0</v>
      </c>
      <c r="D48" s="48"/>
      <c r="E48" s="64" t="s">
        <v>129</v>
      </c>
      <c r="F48" s="65"/>
      <c r="G48" s="66"/>
      <c r="H48" s="49">
        <f aca="true" t="shared" si="1" ref="H48:T48">SUM(H10:H47)</f>
        <v>7076500</v>
      </c>
      <c r="I48" s="49">
        <f t="shared" si="1"/>
        <v>76525478</v>
      </c>
      <c r="J48" s="49">
        <f t="shared" si="1"/>
        <v>289500</v>
      </c>
      <c r="K48" s="49">
        <f t="shared" si="1"/>
        <v>12701184.5</v>
      </c>
      <c r="L48" s="49">
        <f t="shared" si="1"/>
        <v>106531413</v>
      </c>
      <c r="M48" s="49">
        <f t="shared" si="1"/>
        <v>33409558.5</v>
      </c>
      <c r="N48" s="49">
        <f t="shared" si="1"/>
        <v>9969230</v>
      </c>
      <c r="O48" s="49">
        <f t="shared" si="1"/>
        <v>0</v>
      </c>
      <c r="P48" s="49">
        <f t="shared" si="1"/>
        <v>246502865</v>
      </c>
      <c r="Q48" s="49">
        <f t="shared" si="1"/>
        <v>0</v>
      </c>
      <c r="R48" s="49">
        <f t="shared" si="1"/>
        <v>191928273</v>
      </c>
      <c r="S48" s="49">
        <f t="shared" si="1"/>
        <v>54574592</v>
      </c>
      <c r="T48" s="50">
        <f t="shared" si="1"/>
        <v>19</v>
      </c>
      <c r="U48" s="1"/>
    </row>
    <row r="49" spans="1:21" ht="10.5" customHeight="1">
      <c r="A49" s="1"/>
      <c r="B49" s="51"/>
      <c r="C49" s="51"/>
      <c r="D49" s="51"/>
      <c r="E49" s="51"/>
      <c r="F49" s="51"/>
      <c r="G49" s="51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3"/>
      <c r="U49" s="1"/>
    </row>
    <row r="50" spans="2:20" ht="15">
      <c r="B50" s="54"/>
      <c r="C50" s="54"/>
      <c r="D50" s="54"/>
      <c r="E50" s="54"/>
      <c r="F50" s="54"/>
      <c r="G50" s="54"/>
      <c r="H50" s="54"/>
      <c r="I50" s="55"/>
      <c r="J50" s="55"/>
      <c r="K50" s="55"/>
      <c r="L50" s="55"/>
      <c r="M50" s="55"/>
      <c r="N50" s="55"/>
      <c r="O50" s="55"/>
      <c r="P50" s="56"/>
      <c r="Q50" s="55"/>
      <c r="R50" s="55">
        <f>+R48+S48-P48</f>
        <v>0</v>
      </c>
      <c r="S50" s="55"/>
      <c r="T50" s="57"/>
    </row>
    <row r="51" spans="2:20" ht="15">
      <c r="B51" s="58"/>
      <c r="C51" s="54"/>
      <c r="D51" s="54"/>
      <c r="E51" s="54"/>
      <c r="F51" s="54"/>
      <c r="G51" s="59"/>
      <c r="H51" s="5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7"/>
    </row>
    <row r="52" spans="2:20" ht="15">
      <c r="B52" s="54"/>
      <c r="C52" s="54"/>
      <c r="D52" s="54"/>
      <c r="E52" s="54"/>
      <c r="F52" s="54"/>
      <c r="G52" s="59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9"/>
    </row>
  </sheetData>
  <mergeCells count="2">
    <mergeCell ref="E4:F4"/>
    <mergeCell ref="E48:G48"/>
  </mergeCells>
  <printOptions horizontalCentered="1"/>
  <pageMargins left="0" right="0" top="0.65" bottom="0.2" header="0.25" footer="0.1"/>
  <pageSetup fitToHeight="1" fitToWidth="1" horizontalDpi="600" verticalDpi="600" orientation="landscape" paperSize="5" scale="58" r:id="rId1"/>
  <headerFooter alignWithMargins="0">
    <oddHeader>&amp;C&amp;"Arial,Bold"&amp;16GMIA Capital Projects
Summary of Revenue Funding by Source</oddHeader>
  </headerFooter>
  <ignoredErrors>
    <ignoredError sqref="E23:E47 G45:G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Mitchell International Airport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Freiberg</dc:creator>
  <cp:keywords/>
  <dc:description/>
  <cp:lastModifiedBy>Brown, Shanin</cp:lastModifiedBy>
  <dcterms:created xsi:type="dcterms:W3CDTF">2016-05-09T22:50:16Z</dcterms:created>
  <dcterms:modified xsi:type="dcterms:W3CDTF">2016-05-10T15:16:34Z</dcterms:modified>
  <cp:category/>
  <cp:version/>
  <cp:contentType/>
  <cp:contentStatus/>
</cp:coreProperties>
</file>